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4"/>
  </bookViews>
  <sheets>
    <sheet name="List" sheetId="1" r:id="rId1"/>
    <sheet name="A0" sheetId="2" r:id="rId2"/>
    <sheet name="A1" sheetId="3" r:id="rId3"/>
    <sheet name="A2" sheetId="4" r:id="rId4"/>
    <sheet name="A3" sheetId="5" r:id="rId5"/>
    <sheet name="Sheet1" sheetId="6" r:id="rId6"/>
  </sheets>
  <definedNames>
    <definedName name="_xlnm._FilterDatabase" localSheetId="1" hidden="1">'A0'!$A$5:$S$29</definedName>
    <definedName name="_xlnm._FilterDatabase" localSheetId="2" hidden="1">'A1'!$A$5:$S$23</definedName>
    <definedName name="_xlnm._FilterDatabase" localSheetId="3" hidden="1">'A2'!$A$5:$S$19</definedName>
    <definedName name="_xlnm._FilterDatabase" localSheetId="4" hidden="1">'A3'!$A$5:$S$25</definedName>
    <definedName name="_xlnm._FilterDatabase" localSheetId="0" hidden="1">'List'!$B$3:$M$55</definedName>
  </definedNames>
  <calcPr fullCalcOnLoad="1"/>
</workbook>
</file>

<file path=xl/sharedStrings.xml><?xml version="1.0" encoding="utf-8"?>
<sst xmlns="http://schemas.openxmlformats.org/spreadsheetml/2006/main" count="857" uniqueCount="351">
  <si>
    <t>Place:</t>
  </si>
  <si>
    <t>Maskavas 440b, Rīga</t>
  </si>
  <si>
    <t xml:space="preserve">                  List of participants</t>
  </si>
  <si>
    <t>Judge: Svetlana Krēsliņa (LAT), praktikante-stažieris Solvita Slišāne (LAT)</t>
  </si>
  <si>
    <t>Date:</t>
  </si>
  <si>
    <t>24.01.2016</t>
  </si>
  <si>
    <t>Nr.</t>
  </si>
  <si>
    <t>First name, surname</t>
  </si>
  <si>
    <t>Club, country</t>
  </si>
  <si>
    <t>County</t>
  </si>
  <si>
    <t>Dog’s name</t>
  </si>
  <si>
    <t>Dog’s home name</t>
  </si>
  <si>
    <t>Dog’s breed</t>
  </si>
  <si>
    <t>Date of birth</t>
  </si>
  <si>
    <t>ID</t>
  </si>
  <si>
    <t>Pedegree namber</t>
  </si>
  <si>
    <t>Klase</t>
  </si>
  <si>
    <t>Kategorija</t>
  </si>
  <si>
    <t>Dzintra Staprena</t>
  </si>
  <si>
    <t>Latvia</t>
  </si>
  <si>
    <t>Simply The Best Scavo</t>
  </si>
  <si>
    <t>Taco</t>
  </si>
  <si>
    <t>chihuahua</t>
  </si>
  <si>
    <t>20.09.2013</t>
  </si>
  <si>
    <t>puppy card # 27046</t>
  </si>
  <si>
    <t>A0</t>
  </si>
  <si>
    <t>small</t>
  </si>
  <si>
    <t>Marius Martinkus</t>
  </si>
  <si>
    <t>Zaris</t>
  </si>
  <si>
    <t>Lithuania</t>
  </si>
  <si>
    <t>Galileo Genius</t>
  </si>
  <si>
    <t>Nordas</t>
  </si>
  <si>
    <t>Labrador retriever</t>
  </si>
  <si>
    <t>26.02.2013</t>
  </si>
  <si>
    <t>BLR 112098100017339</t>
  </si>
  <si>
    <t>LR3277/15</t>
  </si>
  <si>
    <t>large</t>
  </si>
  <si>
    <t>Arta Veisa</t>
  </si>
  <si>
    <t>MD/ AFA</t>
  </si>
  <si>
    <t>Latvija</t>
  </si>
  <si>
    <t>Tiara Gamtos Harmonija</t>
  </si>
  <si>
    <t>Tara</t>
  </si>
  <si>
    <t>Pundurpūdelis</t>
  </si>
  <si>
    <t>07.11.2014</t>
  </si>
  <si>
    <t>PPd-203/15</t>
  </si>
  <si>
    <t>Jeļena Prošina</t>
  </si>
  <si>
    <t>Lagsak</t>
  </si>
  <si>
    <t>Houndbrae Solitaire</t>
  </si>
  <si>
    <t>Teira</t>
  </si>
  <si>
    <t>japāņu špics</t>
  </si>
  <si>
    <t>08.10.2014</t>
  </si>
  <si>
    <t>H56607</t>
  </si>
  <si>
    <t>Rasa Valauskiene</t>
  </si>
  <si>
    <t>Luxury Lana Del Rey Tauro Gildija</t>
  </si>
  <si>
    <t>Lana</t>
  </si>
  <si>
    <t>Riesensnauzer</t>
  </si>
  <si>
    <t>01.08.2014</t>
  </si>
  <si>
    <t>Rūta Kurpniece</t>
  </si>
  <si>
    <t>RETO</t>
  </si>
  <si>
    <t>LATVIA</t>
  </si>
  <si>
    <t>Atomic Girl Sabalu Sapnas</t>
  </si>
  <si>
    <t>Amy</t>
  </si>
  <si>
    <t>Shelty</t>
  </si>
  <si>
    <t>21.10.2014</t>
  </si>
  <si>
    <t>LV ŠL 150/14</t>
  </si>
  <si>
    <t>medium</t>
  </si>
  <si>
    <t>Vita Sakne</t>
  </si>
  <si>
    <t>AFA</t>
  </si>
  <si>
    <t>Lotos Krāslava</t>
  </si>
  <si>
    <t>Lotoss</t>
  </si>
  <si>
    <t>Austrālijas aitu suns</t>
  </si>
  <si>
    <t>26.04.2013</t>
  </si>
  <si>
    <t>LV-31140/13</t>
  </si>
  <si>
    <t>Lauris Ivanovs</t>
  </si>
  <si>
    <t>GAJA GINTARO AKYS</t>
  </si>
  <si>
    <t>GAJA</t>
  </si>
  <si>
    <t>Čehoslovākijas vilku suns</t>
  </si>
  <si>
    <t>23.06.2014</t>
  </si>
  <si>
    <t>LŠVK CSV 0105/14</t>
  </si>
  <si>
    <t>Valentīns Kuzņecovs-Makarovskis</t>
  </si>
  <si>
    <t>ISC</t>
  </si>
  <si>
    <t>Ingardia Brilliant Blaze</t>
  </si>
  <si>
    <t>Jey</t>
  </si>
  <si>
    <t>Border collie</t>
  </si>
  <si>
    <t>12.07.2012</t>
  </si>
  <si>
    <t>RKF3562268</t>
  </si>
  <si>
    <t>Arvydas Vilkonis</t>
  </si>
  <si>
    <t>Akela</t>
  </si>
  <si>
    <t>Čarlis</t>
  </si>
  <si>
    <t>30.04.2014</t>
  </si>
  <si>
    <t>Rasa Guobiene</t>
  </si>
  <si>
    <t>Lithuanua</t>
  </si>
  <si>
    <t>Dudognon Heritage Henri iz Taksagrada</t>
  </si>
  <si>
    <t>Zirnis</t>
  </si>
  <si>
    <t>Teckel kanichen wire</t>
  </si>
  <si>
    <t>29.01.2012</t>
  </si>
  <si>
    <t>Lsvk dkr 006/12</t>
  </si>
  <si>
    <t>Radvilė Klimavičiūtė</t>
  </si>
  <si>
    <t>Lordas</t>
  </si>
  <si>
    <t>Mix</t>
  </si>
  <si>
    <t>20.05.2014</t>
  </si>
  <si>
    <t>-</t>
  </si>
  <si>
    <t>Jeļena Afanasjeva</t>
  </si>
  <si>
    <t>Flyland Boiling Blood</t>
  </si>
  <si>
    <t>Džokers</t>
  </si>
  <si>
    <t>Boredrkollijs</t>
  </si>
  <si>
    <t>22.03.2013</t>
  </si>
  <si>
    <t>LV-30685/13</t>
  </si>
  <si>
    <t>Sabina Rakhmanova</t>
  </si>
  <si>
    <t>LEA</t>
  </si>
  <si>
    <t>Bigls</t>
  </si>
  <si>
    <t>28.03.2013</t>
  </si>
  <si>
    <t>no</t>
  </si>
  <si>
    <t>Luīze Zārberga</t>
  </si>
  <si>
    <t>Milbu Great Rupert</t>
  </si>
  <si>
    <t>Ru</t>
  </si>
  <si>
    <t>kalaviera kinga čārlza spaniels</t>
  </si>
  <si>
    <t>LV-34530/14</t>
  </si>
  <si>
    <t>Aušra Volosenkinienė</t>
  </si>
  <si>
    <t>Džiugas</t>
  </si>
  <si>
    <t>Terracotta Gamtos Harmonija</t>
  </si>
  <si>
    <t>Terakota</t>
  </si>
  <si>
    <t>Caniche Nain</t>
  </si>
  <si>
    <t>LŠVK CaN 1256/15</t>
  </si>
  <si>
    <t>Anna Millere</t>
  </si>
  <si>
    <t>Red Star Bauty Bresly</t>
  </si>
  <si>
    <t>Breslijs</t>
  </si>
  <si>
    <t>Beļģijas aitu suns (tervjūrens)</t>
  </si>
  <si>
    <t>21.04.2011</t>
  </si>
  <si>
    <t>EST-02089/11</t>
  </si>
  <si>
    <t>A1</t>
  </si>
  <si>
    <t>Irina Bogdanova</t>
  </si>
  <si>
    <t>Altneu Day By Day</t>
  </si>
  <si>
    <t>Deja</t>
  </si>
  <si>
    <t>Welsh Corgi Pembroke</t>
  </si>
  <si>
    <t>11.06.2013</t>
  </si>
  <si>
    <t>LV-26642/11</t>
  </si>
  <si>
    <t>Jeļena Bogdanova</t>
  </si>
  <si>
    <t>Corgilandia Hullabaloo</t>
  </si>
  <si>
    <t>Jazz</t>
  </si>
  <si>
    <t>22.11.2013</t>
  </si>
  <si>
    <t>LV-VKP-230/14</t>
  </si>
  <si>
    <t>Ksenija Diča</t>
  </si>
  <si>
    <t>EASY TO CHOOSE ME DIVINE ALSO</t>
  </si>
  <si>
    <t>Reni</t>
  </si>
  <si>
    <t>amerikānu kokerspaniels</t>
  </si>
  <si>
    <t>04.07.2013</t>
  </si>
  <si>
    <t>LV-31775/13</t>
  </si>
  <si>
    <t>Rasa Vasciliene</t>
  </si>
  <si>
    <t>Pitonas Gera Nuotaika</t>
  </si>
  <si>
    <t>Azis</t>
  </si>
  <si>
    <t>Malinois</t>
  </si>
  <si>
    <t>24.03.2014</t>
  </si>
  <si>
    <t>BSM 0155/14</t>
  </si>
  <si>
    <t>Aleksandra Čuprova</t>
  </si>
  <si>
    <t>Lora</t>
  </si>
  <si>
    <t>06.12.2012</t>
  </si>
  <si>
    <t>Pepsis</t>
  </si>
  <si>
    <t>Yorkshire Terrier</t>
  </si>
  <si>
    <t>05.11.2012</t>
  </si>
  <si>
    <t>Inter Sport Canis</t>
  </si>
  <si>
    <t>Latvijā</t>
  </si>
  <si>
    <t>Oliver Jack</t>
  </si>
  <si>
    <t>Jack</t>
  </si>
  <si>
    <t>14.01.2013</t>
  </si>
  <si>
    <t>No</t>
  </si>
  <si>
    <t>Andrius Kavaliauskas</t>
  </si>
  <si>
    <t>Symphony from Sielos draugas</t>
  </si>
  <si>
    <t>Symphony</t>
  </si>
  <si>
    <t>Shetland sheepdog</t>
  </si>
  <si>
    <t>26.01.2014</t>
  </si>
  <si>
    <t>LŠVK SS 0432/14</t>
  </si>
  <si>
    <t>Inta Žaldokaitė</t>
  </si>
  <si>
    <t>Bela</t>
  </si>
  <si>
    <t>Nėra</t>
  </si>
  <si>
    <t>Ina Petrauskiene</t>
  </si>
  <si>
    <t>Finnis Pamario Vilke</t>
  </si>
  <si>
    <t>Aras</t>
  </si>
  <si>
    <t>German shepterd</t>
  </si>
  <si>
    <t>LSVK DS 7213/13</t>
  </si>
  <si>
    <t>Jeļena Škepaste</t>
  </si>
  <si>
    <t>Hobby Maryden Go Ento Smoorf</t>
  </si>
  <si>
    <t>Winnie</t>
  </si>
  <si>
    <t>vācu mazais špics</t>
  </si>
  <si>
    <t>24.08.2013</t>
  </si>
  <si>
    <t>LV-32099/14</t>
  </si>
  <si>
    <t>A2</t>
  </si>
  <si>
    <t>Laila Kundziņa</t>
  </si>
  <si>
    <t>Afa</t>
  </si>
  <si>
    <t>Renuar Milbrans</t>
  </si>
  <si>
    <t>Reino</t>
  </si>
  <si>
    <t>Amerikāņu stafordšīras terjers</t>
  </si>
  <si>
    <t>11.03.2014</t>
  </si>
  <si>
    <t>LV-AST-1101/14</t>
  </si>
  <si>
    <t>Daniel</t>
  </si>
  <si>
    <t>Dako</t>
  </si>
  <si>
    <t>skotu terjers</t>
  </si>
  <si>
    <t>21.09.2008</t>
  </si>
  <si>
    <t>LV-REĢ-2992/12</t>
  </si>
  <si>
    <t>Kristina Šmidtienė</t>
  </si>
  <si>
    <t>Lietuva</t>
  </si>
  <si>
    <t>Besė</t>
  </si>
  <si>
    <t>Australian Shepherd</t>
  </si>
  <si>
    <t>11.04.2012</t>
  </si>
  <si>
    <t>lšvk as 0097/12</t>
  </si>
  <si>
    <t>Vytautas Guobys</t>
  </si>
  <si>
    <t>Šiauliai</t>
  </si>
  <si>
    <t>Uno Alfa Fortuna</t>
  </si>
  <si>
    <t>Uno</t>
  </si>
  <si>
    <t>Bordercollie</t>
  </si>
  <si>
    <t>05.02.2014</t>
  </si>
  <si>
    <t>BC 0042/14</t>
  </si>
  <si>
    <t>Mažius</t>
  </si>
  <si>
    <t>05.09.2010</t>
  </si>
  <si>
    <t>Anna Vinogradova</t>
  </si>
  <si>
    <t>Ariadna Pathfinder Sardogs</t>
  </si>
  <si>
    <t>Mira</t>
  </si>
  <si>
    <t>White Swiss shepherd</t>
  </si>
  <si>
    <t>UKU.0073109/LV-AKA-119/11</t>
  </si>
  <si>
    <t>Ļubova Bukrejeva</t>
  </si>
  <si>
    <t>LRRK</t>
  </si>
  <si>
    <t>Kanrit Daly Dailly Light</t>
  </si>
  <si>
    <t>Meggy</t>
  </si>
  <si>
    <t>golden retriever</t>
  </si>
  <si>
    <t>BCU111-000397</t>
  </si>
  <si>
    <t>Jūlija Kampuse</t>
  </si>
  <si>
    <t>Mawlch Kudra</t>
  </si>
  <si>
    <t>Kudra</t>
  </si>
  <si>
    <t>Horvātijas aitu suns</t>
  </si>
  <si>
    <t>08.12.2012</t>
  </si>
  <si>
    <t>HR12687HO</t>
  </si>
  <si>
    <t>A3</t>
  </si>
  <si>
    <t>Darius Kanapeckas</t>
  </si>
  <si>
    <t>Vitnė</t>
  </si>
  <si>
    <t>Čika</t>
  </si>
  <si>
    <t>Zwergpinscher</t>
  </si>
  <si>
    <t>07.11.2011</t>
  </si>
  <si>
    <t>ZP 0696/12</t>
  </si>
  <si>
    <t>Jūlija Kostecka</t>
  </si>
  <si>
    <t>Dynamika Dummles</t>
  </si>
  <si>
    <t>Kira</t>
  </si>
  <si>
    <t>Cardigan Welsh Corgi</t>
  </si>
  <si>
    <t>17.05.2013</t>
  </si>
  <si>
    <t>PKR.I-58196</t>
  </si>
  <si>
    <t>Ieva Kantmane</t>
  </si>
  <si>
    <t>Hurricane Rendy Toomie Trishel</t>
  </si>
  <si>
    <t>Rendijs</t>
  </si>
  <si>
    <t>vipets</t>
  </si>
  <si>
    <t>21.02.2013</t>
  </si>
  <si>
    <t>CMKU/WH/3357/13</t>
  </si>
  <si>
    <t>Natalija Loginova</t>
  </si>
  <si>
    <t>Ella vom Teufell Insel</t>
  </si>
  <si>
    <t>Ella</t>
  </si>
  <si>
    <t>belgu aitu suns (malinua)</t>
  </si>
  <si>
    <t>10.08.2009</t>
  </si>
  <si>
    <t>LOF 1 B.BEL 214204 (LV-BAM-76/12)</t>
  </si>
  <si>
    <t>Tatjana Bodricka</t>
  </si>
  <si>
    <t>Marvitholl Monpasje</t>
  </si>
  <si>
    <t>Mors</t>
  </si>
  <si>
    <t>sheltie</t>
  </si>
  <si>
    <t>RKF2620994</t>
  </si>
  <si>
    <t>Su Meile Basseterre</t>
  </si>
  <si>
    <t>Zara</t>
  </si>
  <si>
    <t>Groenendael</t>
  </si>
  <si>
    <t>18.06.2012</t>
  </si>
  <si>
    <t>BSG 0139/12</t>
  </si>
  <si>
    <t>Jekaterina Akimova</t>
  </si>
  <si>
    <t>Manitu iz Strany kutha</t>
  </si>
  <si>
    <t>Meni</t>
  </si>
  <si>
    <t>bordercollie</t>
  </si>
  <si>
    <t>07.06.2013</t>
  </si>
  <si>
    <t>RKF 3717962</t>
  </si>
  <si>
    <t>Viktors Barbarovs</t>
  </si>
  <si>
    <t>TCB</t>
  </si>
  <si>
    <t>Lorensija</t>
  </si>
  <si>
    <t>Parson Rasell Terjer</t>
  </si>
  <si>
    <t>07.02.2009</t>
  </si>
  <si>
    <t>LV 3073/13</t>
  </si>
  <si>
    <t>Rubinas</t>
  </si>
  <si>
    <t>Rubis</t>
  </si>
  <si>
    <t>Poodle</t>
  </si>
  <si>
    <t>17.09.2009</t>
  </si>
  <si>
    <t>Cam 004A/12</t>
  </si>
  <si>
    <t>Žanna Ivanova</t>
  </si>
  <si>
    <t>Karat</t>
  </si>
  <si>
    <t>mix</t>
  </si>
  <si>
    <t>10.08.2007</t>
  </si>
  <si>
    <t>Andrejs Makarovs</t>
  </si>
  <si>
    <t>Stasyline Jemma</t>
  </si>
  <si>
    <t>Jolly</t>
  </si>
  <si>
    <t>Shetland Sheepdog</t>
  </si>
  <si>
    <t>11.03.2012</t>
  </si>
  <si>
    <t>RKF3270521</t>
  </si>
  <si>
    <t>Karīna Grigore</t>
  </si>
  <si>
    <t>Flyland Bernice Arrow</t>
  </si>
  <si>
    <t>Gepa</t>
  </si>
  <si>
    <t>Borderkollijs</t>
  </si>
  <si>
    <t>LV-30681/13</t>
  </si>
  <si>
    <t>Pēteris Akimovs</t>
  </si>
  <si>
    <t>Daneskjold Zouave</t>
  </si>
  <si>
    <t>Zuv</t>
  </si>
  <si>
    <t>Beļģu aitu suns malinuā</t>
  </si>
  <si>
    <t>DK03915/2011</t>
  </si>
  <si>
    <t>Large</t>
  </si>
  <si>
    <t>Anija Bileskalne</t>
  </si>
  <si>
    <t>Skoufijs</t>
  </si>
  <si>
    <t>Small</t>
  </si>
  <si>
    <t>Isc</t>
  </si>
  <si>
    <t>Flyland Nata</t>
  </si>
  <si>
    <t>Čili</t>
  </si>
  <si>
    <t>SMALL/MEDIUMLARGE</t>
  </si>
  <si>
    <t xml:space="preserve">I course (Jumping) </t>
  </si>
  <si>
    <t xml:space="preserve">II course (Jumping) </t>
  </si>
  <si>
    <t>Length:</t>
  </si>
  <si>
    <t>Speed:</t>
  </si>
  <si>
    <t>m/s</t>
  </si>
  <si>
    <t>SCT:</t>
  </si>
  <si>
    <t>MCT:</t>
  </si>
  <si>
    <t>MCT</t>
  </si>
  <si>
    <t>TOTAL</t>
  </si>
  <si>
    <t>Name</t>
  </si>
  <si>
    <t>Dog's name</t>
  </si>
  <si>
    <t>Fault</t>
  </si>
  <si>
    <t>Time, s</t>
  </si>
  <si>
    <t>Fault points</t>
  </si>
  <si>
    <t>Time penalty</t>
  </si>
  <si>
    <t>Total penalty</t>
  </si>
  <si>
    <t>Place</t>
  </si>
  <si>
    <t>Total time, s</t>
  </si>
  <si>
    <t>SMALL</t>
  </si>
  <si>
    <t>S</t>
  </si>
  <si>
    <t xml:space="preserve">          вне зачета</t>
  </si>
  <si>
    <t>MEDIUM</t>
  </si>
  <si>
    <t>M</t>
  </si>
  <si>
    <t>Natālija Loginova</t>
  </si>
  <si>
    <t>LARGE</t>
  </si>
  <si>
    <t>L</t>
  </si>
  <si>
    <t>Gaja</t>
  </si>
  <si>
    <t>Total: 16</t>
  </si>
  <si>
    <t xml:space="preserve">I course (Agility) </t>
  </si>
  <si>
    <t>II course (Agility)</t>
  </si>
  <si>
    <t>S+M</t>
  </si>
  <si>
    <t>Total:12</t>
  </si>
  <si>
    <t xml:space="preserve">II course (Agility) </t>
  </si>
  <si>
    <t>M+S</t>
  </si>
  <si>
    <t>Megi</t>
  </si>
  <si>
    <t>Total: 8</t>
  </si>
  <si>
    <t>Total: 15</t>
  </si>
  <si>
    <t>Ljutiks</t>
  </si>
  <si>
    <t>diskv.</t>
  </si>
  <si>
    <t>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</si>
</sst>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0"/>
      <name val="Arial"/>
      <family val="0"/>
    </font>
    <font>
      <sz val="10"/>
      <name val="Verdana"/>
      <family val="0"/>
    </font>
    <font>
      <b/>
      <sz val="2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i/>
      <sz val="12"/>
      <name val="Verdana"/>
      <family val="0"/>
    </font>
    <font>
      <b/>
      <i/>
      <sz val="10"/>
      <name val="Verdana"/>
      <family val="0"/>
    </font>
    <font>
      <b/>
      <sz val="5"/>
      <name val="Verdana"/>
      <family val="0"/>
    </font>
    <font>
      <sz val="7"/>
      <name val="Verdana"/>
      <family val="0"/>
    </font>
    <font>
      <b/>
      <i/>
      <sz val="9"/>
      <name val="Verdana"/>
      <family val="0"/>
    </font>
    <font>
      <b/>
      <sz val="8"/>
      <name val="Verdana"/>
      <family val="0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1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2"/>
      <name val="Times New Roman"/>
      <family val="0"/>
    </font>
    <font>
      <b/>
      <sz val="8"/>
      <name val="Calibri"/>
      <family val="0"/>
    </font>
    <font>
      <b/>
      <sz val="16"/>
      <name val="Arial"/>
      <family val="0"/>
    </font>
    <font>
      <sz val="12"/>
      <color indexed="10"/>
      <name val="Calibri"/>
      <family val="0"/>
    </font>
    <font>
      <sz val="10"/>
      <color indexed="63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0"/>
    </font>
    <font>
      <sz val="10"/>
      <color rgb="FFFF0000"/>
      <name val="Calibri"/>
      <family val="0"/>
    </font>
    <font>
      <sz val="10"/>
      <color rgb="FF00008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2"/>
      <color rgb="FFFF0000"/>
      <name val="Calibri"/>
      <family val="0"/>
    </font>
    <font>
      <sz val="10"/>
      <color rgb="FF333333"/>
      <name val="Arial"/>
      <family val="0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dotted">
        <color rgb="FF00000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/>
    </border>
    <border>
      <left/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 style="thin">
        <color rgb="FF000000"/>
      </left>
      <right style="dotted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n">
        <color rgb="FF000000"/>
      </top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/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tted">
        <color rgb="FF000000"/>
      </right>
      <top/>
      <bottom/>
    </border>
    <border>
      <left style="dotted">
        <color rgb="FF000000"/>
      </left>
      <right style="dotted">
        <color rgb="FF000000"/>
      </right>
      <top/>
      <bottom/>
    </border>
    <border>
      <left style="dotted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dotted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64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1" fontId="6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2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4" fontId="6" fillId="36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 wrapText="1"/>
    </xf>
    <xf numFmtId="2" fontId="7" fillId="37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14" fontId="13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12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17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12" fillId="35" borderId="13" xfId="0" applyFont="1" applyFill="1" applyBorder="1" applyAlignment="1">
      <alignment horizontal="center"/>
    </xf>
    <xf numFmtId="1" fontId="12" fillId="35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35" borderId="2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2" fontId="65" fillId="0" borderId="26" xfId="0" applyNumberFormat="1" applyFont="1" applyBorder="1" applyAlignment="1">
      <alignment horizontal="center" vertical="center"/>
    </xf>
    <xf numFmtId="2" fontId="66" fillId="38" borderId="27" xfId="0" applyNumberFormat="1" applyFont="1" applyFill="1" applyBorder="1" applyAlignment="1">
      <alignment horizontal="center" vertical="center"/>
    </xf>
    <xf numFmtId="2" fontId="67" fillId="0" borderId="28" xfId="0" applyNumberFormat="1" applyFont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2" fontId="67" fillId="0" borderId="30" xfId="0" applyNumberFormat="1" applyFont="1" applyBorder="1" applyAlignment="1">
      <alignment horizontal="center" vertical="center"/>
    </xf>
    <xf numFmtId="2" fontId="68" fillId="0" borderId="30" xfId="0" applyNumberFormat="1" applyFont="1" applyBorder="1" applyAlignment="1">
      <alignment horizontal="center" vertical="center"/>
    </xf>
    <xf numFmtId="2" fontId="22" fillId="38" borderId="30" xfId="0" applyNumberFormat="1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4" fillId="39" borderId="21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3" fillId="35" borderId="12" xfId="0" applyFont="1" applyFill="1" applyBorder="1" applyAlignment="1">
      <alignment horizontal="left" vertical="center"/>
    </xf>
    <xf numFmtId="2" fontId="17" fillId="35" borderId="25" xfId="0" applyNumberFormat="1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35" borderId="12" xfId="0" applyFont="1" applyFill="1" applyBorder="1" applyAlignment="1">
      <alignment horizontal="left" vertical="center"/>
    </xf>
    <xf numFmtId="2" fontId="68" fillId="0" borderId="37" xfId="0" applyNumberFormat="1" applyFont="1" applyBorder="1" applyAlignment="1">
      <alignment horizontal="center" vertical="center"/>
    </xf>
    <xf numFmtId="0" fontId="23" fillId="35" borderId="14" xfId="0" applyFont="1" applyFill="1" applyBorder="1" applyAlignment="1">
      <alignment horizontal="left" vertical="center"/>
    </xf>
    <xf numFmtId="0" fontId="17" fillId="35" borderId="38" xfId="0" applyFont="1" applyFill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2" fontId="65" fillId="0" borderId="40" xfId="0" applyNumberFormat="1" applyFont="1" applyBorder="1" applyAlignment="1">
      <alignment horizontal="center" vertical="center"/>
    </xf>
    <xf numFmtId="2" fontId="66" fillId="38" borderId="41" xfId="0" applyNumberFormat="1" applyFont="1" applyFill="1" applyBorder="1" applyAlignment="1">
      <alignment horizontal="center" vertical="center"/>
    </xf>
    <xf numFmtId="2" fontId="67" fillId="0" borderId="42" xfId="0" applyNumberFormat="1" applyFont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2" fontId="67" fillId="0" borderId="41" xfId="0" applyNumberFormat="1" applyFont="1" applyBorder="1" applyAlignment="1">
      <alignment horizontal="center" vertical="center"/>
    </xf>
    <xf numFmtId="2" fontId="68" fillId="0" borderId="41" xfId="0" applyNumberFormat="1" applyFont="1" applyBorder="1" applyAlignment="1">
      <alignment horizontal="center" vertical="center"/>
    </xf>
    <xf numFmtId="2" fontId="22" fillId="38" borderId="41" xfId="0" applyNumberFormat="1" applyFont="1" applyFill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67" fillId="0" borderId="37" xfId="0" applyNumberFormat="1" applyFont="1" applyBorder="1" applyAlignment="1">
      <alignment horizontal="center" vertical="center"/>
    </xf>
    <xf numFmtId="2" fontId="22" fillId="38" borderId="37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35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7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7" fillId="35" borderId="32" xfId="0" applyFont="1" applyFill="1" applyBorder="1" applyAlignment="1">
      <alignment horizontal="center" vertical="center"/>
    </xf>
    <xf numFmtId="14" fontId="25" fillId="0" borderId="0" xfId="0" applyNumberFormat="1" applyFont="1" applyAlignment="1">
      <alignment/>
    </xf>
    <xf numFmtId="0" fontId="12" fillId="35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7" fillId="35" borderId="32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2" fontId="66" fillId="38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22" fillId="38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7" fillId="35" borderId="2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2" fontId="66" fillId="38" borderId="27" xfId="0" applyNumberFormat="1" applyFont="1" applyFill="1" applyBorder="1" applyAlignment="1">
      <alignment horizontal="center" vertical="center"/>
    </xf>
    <xf numFmtId="2" fontId="22" fillId="38" borderId="2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14" fontId="6" fillId="0" borderId="0" xfId="0" applyNumberFormat="1" applyFont="1" applyAlignment="1">
      <alignment/>
    </xf>
    <xf numFmtId="0" fontId="69" fillId="0" borderId="45" xfId="0" applyFont="1" applyBorder="1" applyAlignment="1">
      <alignment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2" fontId="65" fillId="0" borderId="48" xfId="0" applyNumberFormat="1" applyFont="1" applyBorder="1" applyAlignment="1">
      <alignment horizontal="center" vertical="center"/>
    </xf>
    <xf numFmtId="2" fontId="66" fillId="38" borderId="21" xfId="0" applyNumberFormat="1" applyFont="1" applyFill="1" applyBorder="1" applyAlignment="1">
      <alignment horizontal="center" vertical="center"/>
    </xf>
    <xf numFmtId="2" fontId="67" fillId="0" borderId="49" xfId="0" applyNumberFormat="1" applyFont="1" applyBorder="1" applyAlignment="1">
      <alignment horizontal="center" vertical="center"/>
    </xf>
    <xf numFmtId="2" fontId="67" fillId="0" borderId="45" xfId="0" applyNumberFormat="1" applyFont="1" applyBorder="1" applyAlignment="1">
      <alignment horizontal="center" vertical="center"/>
    </xf>
    <xf numFmtId="2" fontId="68" fillId="0" borderId="45" xfId="0" applyNumberFormat="1" applyFont="1" applyBorder="1" applyAlignment="1">
      <alignment horizontal="center" vertical="center"/>
    </xf>
    <xf numFmtId="2" fontId="22" fillId="38" borderId="45" xfId="0" applyNumberFormat="1" applyFont="1" applyFill="1" applyBorder="1" applyAlignment="1">
      <alignment vertical="center"/>
    </xf>
    <xf numFmtId="2" fontId="22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64" fillId="40" borderId="10" xfId="0" applyFont="1" applyFill="1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42" borderId="10" xfId="0" applyFont="1" applyFill="1" applyBorder="1" applyAlignment="1">
      <alignment wrapText="1"/>
    </xf>
    <xf numFmtId="0" fontId="6" fillId="18" borderId="10" xfId="0" applyFont="1" applyFill="1" applyBorder="1" applyAlignment="1">
      <alignment wrapText="1"/>
    </xf>
    <xf numFmtId="0" fontId="6" fillId="18" borderId="10" xfId="0" applyFont="1" applyFill="1" applyBorder="1" applyAlignment="1">
      <alignment/>
    </xf>
    <xf numFmtId="1" fontId="12" fillId="35" borderId="13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wrapText="1"/>
    </xf>
    <xf numFmtId="0" fontId="6" fillId="14" borderId="10" xfId="0" applyFont="1" applyFill="1" applyBorder="1" applyAlignment="1">
      <alignment/>
    </xf>
    <xf numFmtId="0" fontId="6" fillId="14" borderId="10" xfId="0" applyFont="1" applyFill="1" applyBorder="1" applyAlignment="1">
      <alignment wrapText="1"/>
    </xf>
    <xf numFmtId="2" fontId="6" fillId="14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17" fillId="35" borderId="25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1" fontId="67" fillId="0" borderId="28" xfId="0" applyNumberFormat="1" applyFont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2" fontId="6" fillId="44" borderId="10" xfId="0" applyNumberFormat="1" applyFont="1" applyFill="1" applyBorder="1" applyAlignment="1">
      <alignment/>
    </xf>
    <xf numFmtId="1" fontId="67" fillId="0" borderId="37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1" fontId="67" fillId="0" borderId="30" xfId="0" applyNumberFormat="1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1" fontId="67" fillId="0" borderId="27" xfId="0" applyNumberFormat="1" applyFont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164" fontId="12" fillId="35" borderId="15" xfId="0" applyNumberFormat="1" applyFont="1" applyFill="1" applyBorder="1" applyAlignment="1">
      <alignment horizontal="center"/>
    </xf>
    <xf numFmtId="0" fontId="71" fillId="43" borderId="10" xfId="0" applyFont="1" applyFill="1" applyBorder="1" applyAlignment="1">
      <alignment wrapText="1"/>
    </xf>
    <xf numFmtId="0" fontId="71" fillId="14" borderId="10" xfId="0" applyFont="1" applyFill="1" applyBorder="1" applyAlignment="1">
      <alignment wrapText="1"/>
    </xf>
    <xf numFmtId="0" fontId="6" fillId="4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22" fillId="33" borderId="5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24" fillId="33" borderId="5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5"/>
  <sheetViews>
    <sheetView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7" sqref="K57"/>
    </sheetView>
  </sheetViews>
  <sheetFormatPr defaultColWidth="17.28125" defaultRowHeight="20.25" customHeight="1"/>
  <cols>
    <col min="1" max="1" width="1.57421875" style="0" customWidth="1"/>
    <col min="2" max="2" width="12.140625" style="0" customWidth="1"/>
    <col min="3" max="3" width="27.57421875" style="0" customWidth="1"/>
    <col min="4" max="4" width="8.140625" style="0" customWidth="1"/>
    <col min="5" max="5" width="14.8515625" style="0" customWidth="1"/>
    <col min="6" max="6" width="29.421875" style="0" customWidth="1"/>
    <col min="7" max="7" width="13.00390625" style="0" customWidth="1"/>
    <col min="8" max="8" width="24.421875" style="0" customWidth="1"/>
    <col min="9" max="9" width="12.7109375" style="0" customWidth="1"/>
    <col min="10" max="10" width="21.00390625" style="0" customWidth="1"/>
    <col min="11" max="11" width="19.8515625" style="0" customWidth="1"/>
    <col min="12" max="12" width="7.421875" style="0" customWidth="1"/>
    <col min="13" max="23" width="9.140625" style="0" customWidth="1"/>
    <col min="24" max="26" width="8.00390625" style="0" customWidth="1"/>
  </cols>
  <sheetData>
    <row r="1" spans="1:26" ht="20.25" customHeight="1">
      <c r="A1" s="1"/>
      <c r="B1" s="2" t="s">
        <v>0</v>
      </c>
      <c r="C1" s="2" t="s">
        <v>1</v>
      </c>
      <c r="D1" s="2"/>
      <c r="E1" s="2"/>
      <c r="F1" s="3" t="s">
        <v>2</v>
      </c>
      <c r="G1" s="3"/>
      <c r="H1" s="3" t="s">
        <v>3</v>
      </c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2" t="s">
        <v>4</v>
      </c>
      <c r="C2" s="5" t="s">
        <v>5</v>
      </c>
      <c r="D2" s="2"/>
      <c r="E2" s="2"/>
      <c r="F2" s="2"/>
      <c r="G2" s="2"/>
      <c r="H2" s="2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6"/>
      <c r="B3" s="7" t="s">
        <v>6</v>
      </c>
      <c r="C3" s="8" t="s">
        <v>7</v>
      </c>
      <c r="D3" s="7" t="s">
        <v>8</v>
      </c>
      <c r="E3" s="9" t="s">
        <v>9</v>
      </c>
      <c r="F3" s="7" t="s">
        <v>10</v>
      </c>
      <c r="G3" s="7" t="s">
        <v>11</v>
      </c>
      <c r="H3" s="7" t="s">
        <v>12</v>
      </c>
      <c r="I3" s="10" t="s">
        <v>13</v>
      </c>
      <c r="J3" s="10" t="s">
        <v>14</v>
      </c>
      <c r="K3" s="10" t="s">
        <v>15</v>
      </c>
      <c r="L3" s="11" t="s">
        <v>16</v>
      </c>
      <c r="M3" s="12" t="s">
        <v>17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>
      <c r="A4" s="6"/>
      <c r="B4" s="13">
        <v>1</v>
      </c>
      <c r="C4" s="174" t="s">
        <v>18</v>
      </c>
      <c r="D4" s="15"/>
      <c r="E4" s="14" t="s">
        <v>19</v>
      </c>
      <c r="F4" s="14" t="s">
        <v>20</v>
      </c>
      <c r="G4" s="14" t="s">
        <v>21</v>
      </c>
      <c r="H4" s="14" t="s">
        <v>22</v>
      </c>
      <c r="I4" s="16" t="s">
        <v>23</v>
      </c>
      <c r="J4" s="17">
        <v>941000015768647</v>
      </c>
      <c r="K4" s="14" t="s">
        <v>24</v>
      </c>
      <c r="L4" s="14" t="s">
        <v>25</v>
      </c>
      <c r="M4" s="14" t="s">
        <v>26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.25" customHeight="1">
      <c r="A5" s="18"/>
      <c r="B5" s="13">
        <f aca="true" t="shared" si="0" ref="B5:B53">B4+1</f>
        <v>2</v>
      </c>
      <c r="C5" s="179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6" t="s">
        <v>33</v>
      </c>
      <c r="J5" s="19" t="s">
        <v>34</v>
      </c>
      <c r="K5" s="14" t="s">
        <v>35</v>
      </c>
      <c r="L5" s="14" t="s">
        <v>25</v>
      </c>
      <c r="M5" s="14" t="s">
        <v>36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8"/>
      <c r="B6" s="13">
        <f t="shared" si="0"/>
        <v>3</v>
      </c>
      <c r="C6" s="195" t="s">
        <v>37</v>
      </c>
      <c r="D6" s="14" t="s">
        <v>38</v>
      </c>
      <c r="E6" s="14" t="s">
        <v>39</v>
      </c>
      <c r="F6" s="14" t="s">
        <v>40</v>
      </c>
      <c r="G6" s="14" t="s">
        <v>41</v>
      </c>
      <c r="H6" s="14" t="s">
        <v>42</v>
      </c>
      <c r="I6" s="16" t="s">
        <v>43</v>
      </c>
      <c r="J6" s="17">
        <v>982000364212760</v>
      </c>
      <c r="K6" s="14" t="s">
        <v>44</v>
      </c>
      <c r="L6" s="14" t="s">
        <v>25</v>
      </c>
      <c r="M6" s="14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8"/>
      <c r="B7" s="13">
        <f t="shared" si="0"/>
        <v>4</v>
      </c>
      <c r="C7" s="174" t="s">
        <v>45</v>
      </c>
      <c r="D7" s="14" t="s">
        <v>46</v>
      </c>
      <c r="E7" s="14" t="s">
        <v>39</v>
      </c>
      <c r="F7" s="14" t="s">
        <v>47</v>
      </c>
      <c r="G7" s="14" t="s">
        <v>48</v>
      </c>
      <c r="H7" s="14" t="s">
        <v>49</v>
      </c>
      <c r="I7" s="16" t="s">
        <v>50</v>
      </c>
      <c r="J7" s="17">
        <v>977200008623184</v>
      </c>
      <c r="K7" s="14" t="s">
        <v>51</v>
      </c>
      <c r="L7" s="14" t="s">
        <v>25</v>
      </c>
      <c r="M7" s="14" t="s">
        <v>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8"/>
      <c r="B8" s="13">
        <f t="shared" si="0"/>
        <v>5</v>
      </c>
      <c r="C8" s="195" t="s">
        <v>52</v>
      </c>
      <c r="D8" s="14" t="s">
        <v>28</v>
      </c>
      <c r="E8" s="14" t="s">
        <v>29</v>
      </c>
      <c r="F8" s="14" t="s">
        <v>53</v>
      </c>
      <c r="G8" s="14" t="s">
        <v>54</v>
      </c>
      <c r="H8" s="14" t="s">
        <v>55</v>
      </c>
      <c r="I8" s="16" t="s">
        <v>56</v>
      </c>
      <c r="J8" s="17">
        <v>972270000292261</v>
      </c>
      <c r="K8" s="16">
        <v>972270000292261</v>
      </c>
      <c r="L8" s="14" t="s">
        <v>25</v>
      </c>
      <c r="M8" s="14" t="s">
        <v>36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8"/>
      <c r="B9" s="13">
        <f t="shared" si="0"/>
        <v>6</v>
      </c>
      <c r="C9" s="174" t="s">
        <v>57</v>
      </c>
      <c r="D9" s="14" t="s">
        <v>58</v>
      </c>
      <c r="E9" s="14" t="s">
        <v>59</v>
      </c>
      <c r="F9" s="14" t="s">
        <v>60</v>
      </c>
      <c r="G9" s="14" t="s">
        <v>61</v>
      </c>
      <c r="H9" s="14" t="s">
        <v>62</v>
      </c>
      <c r="I9" s="16" t="s">
        <v>63</v>
      </c>
      <c r="J9" s="17">
        <v>900182001056124</v>
      </c>
      <c r="K9" s="14" t="s">
        <v>64</v>
      </c>
      <c r="L9" s="14" t="s">
        <v>25</v>
      </c>
      <c r="M9" s="14" t="s">
        <v>65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8"/>
      <c r="B10" s="13">
        <f t="shared" si="0"/>
        <v>7</v>
      </c>
      <c r="C10" s="174" t="s">
        <v>66</v>
      </c>
      <c r="D10" s="14" t="s">
        <v>67</v>
      </c>
      <c r="E10" s="14" t="s">
        <v>39</v>
      </c>
      <c r="F10" s="14" t="s">
        <v>68</v>
      </c>
      <c r="G10" s="14" t="s">
        <v>69</v>
      </c>
      <c r="H10" s="14" t="s">
        <v>70</v>
      </c>
      <c r="I10" s="16" t="s">
        <v>71</v>
      </c>
      <c r="J10" s="17">
        <v>900074001534085</v>
      </c>
      <c r="K10" s="14" t="s">
        <v>72</v>
      </c>
      <c r="L10" s="14" t="s">
        <v>25</v>
      </c>
      <c r="M10" s="14" t="s">
        <v>36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8"/>
      <c r="B11" s="13">
        <f t="shared" si="0"/>
        <v>8</v>
      </c>
      <c r="C11" s="179" t="s">
        <v>73</v>
      </c>
      <c r="D11" s="14"/>
      <c r="E11" s="14" t="s">
        <v>39</v>
      </c>
      <c r="F11" s="14" t="s">
        <v>74</v>
      </c>
      <c r="G11" s="14" t="s">
        <v>75</v>
      </c>
      <c r="H11" s="14" t="s">
        <v>76</v>
      </c>
      <c r="I11" s="16" t="s">
        <v>77</v>
      </c>
      <c r="J11" s="17">
        <v>900182000988411</v>
      </c>
      <c r="K11" s="14" t="s">
        <v>78</v>
      </c>
      <c r="L11" s="14" t="s">
        <v>25</v>
      </c>
      <c r="M11" s="14" t="s">
        <v>36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8"/>
      <c r="B12" s="13">
        <f t="shared" si="0"/>
        <v>9</v>
      </c>
      <c r="C12" s="179" t="s">
        <v>79</v>
      </c>
      <c r="D12" s="14" t="s">
        <v>80</v>
      </c>
      <c r="E12" s="14" t="s">
        <v>39</v>
      </c>
      <c r="F12" s="14" t="s">
        <v>81</v>
      </c>
      <c r="G12" s="14" t="s">
        <v>82</v>
      </c>
      <c r="H12" s="14" t="s">
        <v>83</v>
      </c>
      <c r="I12" s="16" t="s">
        <v>84</v>
      </c>
      <c r="J12" s="17">
        <v>643098510000433</v>
      </c>
      <c r="K12" s="14" t="s">
        <v>85</v>
      </c>
      <c r="L12" s="14" t="s">
        <v>25</v>
      </c>
      <c r="M12" s="14" t="s">
        <v>36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8"/>
      <c r="B13" s="13">
        <f t="shared" si="0"/>
        <v>10</v>
      </c>
      <c r="C13" s="179" t="s">
        <v>86</v>
      </c>
      <c r="D13" s="14" t="s">
        <v>87</v>
      </c>
      <c r="E13" s="14" t="s">
        <v>29</v>
      </c>
      <c r="F13" s="14" t="s">
        <v>88</v>
      </c>
      <c r="G13" s="14" t="s">
        <v>88</v>
      </c>
      <c r="H13" s="14" t="s">
        <v>32</v>
      </c>
      <c r="I13" s="16" t="s">
        <v>89</v>
      </c>
      <c r="J13" s="17">
        <v>981020011234842</v>
      </c>
      <c r="K13" s="16">
        <v>0</v>
      </c>
      <c r="L13" s="14" t="s">
        <v>25</v>
      </c>
      <c r="M13" s="14" t="s">
        <v>36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8"/>
      <c r="B14" s="13">
        <f t="shared" si="0"/>
        <v>11</v>
      </c>
      <c r="C14" s="197" t="s">
        <v>90</v>
      </c>
      <c r="D14" s="15"/>
      <c r="E14" s="14" t="s">
        <v>91</v>
      </c>
      <c r="F14" s="14" t="s">
        <v>92</v>
      </c>
      <c r="G14" s="14" t="s">
        <v>93</v>
      </c>
      <c r="H14" s="14" t="s">
        <v>94</v>
      </c>
      <c r="I14" s="16" t="s">
        <v>95</v>
      </c>
      <c r="J14" s="17">
        <v>643090010800716</v>
      </c>
      <c r="K14" s="14" t="s">
        <v>96</v>
      </c>
      <c r="L14" s="14" t="s">
        <v>25</v>
      </c>
      <c r="M14" s="14" t="s">
        <v>26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8"/>
      <c r="B15" s="13">
        <f t="shared" si="0"/>
        <v>12</v>
      </c>
      <c r="C15" s="177" t="s">
        <v>97</v>
      </c>
      <c r="D15" s="14" t="s">
        <v>87</v>
      </c>
      <c r="E15" s="14" t="s">
        <v>29</v>
      </c>
      <c r="F15" s="14" t="s">
        <v>98</v>
      </c>
      <c r="G15" s="14" t="s">
        <v>98</v>
      </c>
      <c r="H15" s="14" t="s">
        <v>99</v>
      </c>
      <c r="I15" s="16" t="s">
        <v>100</v>
      </c>
      <c r="J15" s="17">
        <v>953010000777783</v>
      </c>
      <c r="K15" s="14" t="s">
        <v>101</v>
      </c>
      <c r="L15" s="14" t="s">
        <v>25</v>
      </c>
      <c r="M15" s="14" t="s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8"/>
      <c r="B16" s="170">
        <f t="shared" si="0"/>
        <v>13</v>
      </c>
      <c r="C16" s="179" t="s">
        <v>102</v>
      </c>
      <c r="D16" s="14" t="s">
        <v>80</v>
      </c>
      <c r="E16" s="14" t="s">
        <v>19</v>
      </c>
      <c r="F16" s="14" t="s">
        <v>103</v>
      </c>
      <c r="G16" s="14" t="s">
        <v>104</v>
      </c>
      <c r="H16" s="14" t="s">
        <v>105</v>
      </c>
      <c r="I16" s="16" t="s">
        <v>106</v>
      </c>
      <c r="J16" s="17">
        <v>985170002607350</v>
      </c>
      <c r="K16" s="14" t="s">
        <v>107</v>
      </c>
      <c r="L16" s="14" t="s">
        <v>25</v>
      </c>
      <c r="M16" s="14" t="s">
        <v>36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8"/>
      <c r="B17" s="13">
        <f t="shared" si="0"/>
        <v>14</v>
      </c>
      <c r="C17" s="173" t="s">
        <v>108</v>
      </c>
      <c r="D17" s="15"/>
      <c r="E17" s="14" t="s">
        <v>39</v>
      </c>
      <c r="F17" s="14" t="s">
        <v>109</v>
      </c>
      <c r="G17" s="14" t="s">
        <v>109</v>
      </c>
      <c r="H17" s="14" t="s">
        <v>110</v>
      </c>
      <c r="I17" s="16" t="s">
        <v>111</v>
      </c>
      <c r="J17" s="17">
        <v>981098104351232</v>
      </c>
      <c r="K17" s="14" t="s">
        <v>112</v>
      </c>
      <c r="L17" s="14" t="s">
        <v>25</v>
      </c>
      <c r="M17" s="14" t="s">
        <v>65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8"/>
      <c r="B18" s="13">
        <f t="shared" si="0"/>
        <v>15</v>
      </c>
      <c r="C18" s="175" t="s">
        <v>113</v>
      </c>
      <c r="D18" s="20" t="s">
        <v>67</v>
      </c>
      <c r="E18" s="20" t="s">
        <v>19</v>
      </c>
      <c r="F18" s="20" t="s">
        <v>114</v>
      </c>
      <c r="G18" s="20" t="s">
        <v>115</v>
      </c>
      <c r="H18" s="20" t="s">
        <v>116</v>
      </c>
      <c r="I18" s="21">
        <v>41900</v>
      </c>
      <c r="J18" s="22">
        <v>900164000283416</v>
      </c>
      <c r="K18" s="20" t="s">
        <v>117</v>
      </c>
      <c r="L18" s="20" t="s">
        <v>25</v>
      </c>
      <c r="M18" s="20" t="s">
        <v>26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8"/>
      <c r="B19" s="13">
        <f t="shared" si="0"/>
        <v>16</v>
      </c>
      <c r="C19" s="180" t="s">
        <v>118</v>
      </c>
      <c r="D19" s="20" t="s">
        <v>119</v>
      </c>
      <c r="E19" s="20" t="s">
        <v>29</v>
      </c>
      <c r="F19" s="20" t="s">
        <v>120</v>
      </c>
      <c r="G19" s="20" t="s">
        <v>121</v>
      </c>
      <c r="H19" s="20" t="s">
        <v>122</v>
      </c>
      <c r="I19" s="21">
        <v>41950</v>
      </c>
      <c r="J19" s="22">
        <v>982000364198255</v>
      </c>
      <c r="K19" s="20" t="s">
        <v>123</v>
      </c>
      <c r="L19" s="20" t="s">
        <v>25</v>
      </c>
      <c r="M19" s="20" t="s">
        <v>26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8"/>
      <c r="B20" s="13">
        <f t="shared" si="0"/>
        <v>17</v>
      </c>
      <c r="C20" s="179" t="s">
        <v>124</v>
      </c>
      <c r="D20" s="14" t="s">
        <v>67</v>
      </c>
      <c r="E20" s="14" t="s">
        <v>39</v>
      </c>
      <c r="F20" s="14" t="s">
        <v>125</v>
      </c>
      <c r="G20" s="14" t="s">
        <v>126</v>
      </c>
      <c r="H20" s="14" t="s">
        <v>127</v>
      </c>
      <c r="I20" s="16" t="s">
        <v>128</v>
      </c>
      <c r="J20" s="17">
        <v>900088000284385</v>
      </c>
      <c r="K20" s="14" t="s">
        <v>129</v>
      </c>
      <c r="L20" s="14" t="s">
        <v>130</v>
      </c>
      <c r="M20" s="14" t="s">
        <v>36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8"/>
      <c r="B21" s="13">
        <f t="shared" si="0"/>
        <v>18</v>
      </c>
      <c r="C21" s="177" t="s">
        <v>131</v>
      </c>
      <c r="D21" s="14" t="s">
        <v>80</v>
      </c>
      <c r="E21" s="14" t="s">
        <v>39</v>
      </c>
      <c r="F21" s="14" t="s">
        <v>132</v>
      </c>
      <c r="G21" s="14" t="s">
        <v>133</v>
      </c>
      <c r="H21" s="14" t="s">
        <v>134</v>
      </c>
      <c r="I21" s="16" t="s">
        <v>135</v>
      </c>
      <c r="J21" s="17">
        <v>968000005591588</v>
      </c>
      <c r="K21" s="14" t="s">
        <v>136</v>
      </c>
      <c r="L21" s="14" t="s">
        <v>130</v>
      </c>
      <c r="M21" s="14" t="s">
        <v>26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8"/>
      <c r="B22" s="13">
        <f t="shared" si="0"/>
        <v>19</v>
      </c>
      <c r="C22" s="177" t="s">
        <v>137</v>
      </c>
      <c r="D22" s="14" t="s">
        <v>80</v>
      </c>
      <c r="E22" s="14" t="s">
        <v>39</v>
      </c>
      <c r="F22" s="14" t="s">
        <v>138</v>
      </c>
      <c r="G22" s="14" t="s">
        <v>139</v>
      </c>
      <c r="H22" s="14" t="s">
        <v>134</v>
      </c>
      <c r="I22" s="16" t="s">
        <v>140</v>
      </c>
      <c r="J22" s="17">
        <v>380260040794194</v>
      </c>
      <c r="K22" s="14" t="s">
        <v>141</v>
      </c>
      <c r="L22" s="14" t="s">
        <v>130</v>
      </c>
      <c r="M22" s="14" t="s">
        <v>26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8"/>
      <c r="B23" s="13">
        <f t="shared" si="0"/>
        <v>20</v>
      </c>
      <c r="C23" s="179" t="s">
        <v>142</v>
      </c>
      <c r="D23" s="14" t="s">
        <v>80</v>
      </c>
      <c r="E23" s="14" t="s">
        <v>39</v>
      </c>
      <c r="F23" s="14" t="s">
        <v>143</v>
      </c>
      <c r="G23" s="14" t="s">
        <v>144</v>
      </c>
      <c r="H23" s="14" t="s">
        <v>145</v>
      </c>
      <c r="I23" s="16" t="s">
        <v>146</v>
      </c>
      <c r="J23" s="17">
        <v>978101080862942</v>
      </c>
      <c r="K23" s="14" t="s">
        <v>147</v>
      </c>
      <c r="L23" s="14" t="s">
        <v>130</v>
      </c>
      <c r="M23" s="14" t="s">
        <v>65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8"/>
      <c r="B24" s="13">
        <f t="shared" si="0"/>
        <v>21</v>
      </c>
      <c r="C24" s="177" t="s">
        <v>148</v>
      </c>
      <c r="D24" s="14" t="s">
        <v>28</v>
      </c>
      <c r="E24" s="14" t="s">
        <v>29</v>
      </c>
      <c r="F24" s="14" t="s">
        <v>149</v>
      </c>
      <c r="G24" s="14" t="s">
        <v>150</v>
      </c>
      <c r="H24" s="14" t="s">
        <v>151</v>
      </c>
      <c r="I24" s="16" t="s">
        <v>152</v>
      </c>
      <c r="J24" s="17">
        <v>90008800698327</v>
      </c>
      <c r="K24" s="14" t="s">
        <v>153</v>
      </c>
      <c r="L24" s="14" t="s">
        <v>130</v>
      </c>
      <c r="M24" s="14" t="s">
        <v>36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3">
        <f t="shared" si="0"/>
        <v>22</v>
      </c>
      <c r="C25" s="179" t="s">
        <v>154</v>
      </c>
      <c r="D25" s="14" t="s">
        <v>80</v>
      </c>
      <c r="E25" s="14" t="s">
        <v>19</v>
      </c>
      <c r="F25" s="14" t="s">
        <v>155</v>
      </c>
      <c r="G25" s="14" t="s">
        <v>155</v>
      </c>
      <c r="H25" s="14" t="s">
        <v>99</v>
      </c>
      <c r="I25" s="16" t="s">
        <v>156</v>
      </c>
      <c r="J25" s="17">
        <v>941000016868170</v>
      </c>
      <c r="K25" s="14" t="s">
        <v>112</v>
      </c>
      <c r="L25" s="14" t="s">
        <v>130</v>
      </c>
      <c r="M25" s="14" t="s">
        <v>65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3">
        <f t="shared" si="0"/>
        <v>23</v>
      </c>
      <c r="C26" s="195" t="s">
        <v>52</v>
      </c>
      <c r="D26" s="14" t="s">
        <v>28</v>
      </c>
      <c r="E26" s="14" t="s">
        <v>29</v>
      </c>
      <c r="F26" s="14" t="s">
        <v>157</v>
      </c>
      <c r="G26" s="14" t="s">
        <v>157</v>
      </c>
      <c r="H26" s="14" t="s">
        <v>158</v>
      </c>
      <c r="I26" s="16" t="s">
        <v>159</v>
      </c>
      <c r="J26" s="17">
        <v>440098100013241</v>
      </c>
      <c r="K26" s="16">
        <v>440098100013241</v>
      </c>
      <c r="L26" s="14" t="s">
        <v>130</v>
      </c>
      <c r="M26" s="14" t="s">
        <v>26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3">
        <f t="shared" si="0"/>
        <v>24</v>
      </c>
      <c r="C27" s="173" t="s">
        <v>108</v>
      </c>
      <c r="D27" s="14" t="s">
        <v>160</v>
      </c>
      <c r="E27" s="14" t="s">
        <v>161</v>
      </c>
      <c r="F27" s="14" t="s">
        <v>162</v>
      </c>
      <c r="G27" s="14" t="s">
        <v>163</v>
      </c>
      <c r="H27" s="14" t="s">
        <v>99</v>
      </c>
      <c r="I27" s="16" t="s">
        <v>164</v>
      </c>
      <c r="J27" s="17">
        <v>985170002608017</v>
      </c>
      <c r="K27" s="14" t="s">
        <v>165</v>
      </c>
      <c r="L27" s="14" t="s">
        <v>130</v>
      </c>
      <c r="M27" s="14" t="s">
        <v>26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3">
        <f t="shared" si="0"/>
        <v>25</v>
      </c>
      <c r="C28" s="179" t="s">
        <v>166</v>
      </c>
      <c r="D28" s="14" t="s">
        <v>87</v>
      </c>
      <c r="E28" s="14" t="s">
        <v>29</v>
      </c>
      <c r="F28" s="14" t="s">
        <v>167</v>
      </c>
      <c r="G28" s="14" t="s">
        <v>168</v>
      </c>
      <c r="H28" s="14" t="s">
        <v>169</v>
      </c>
      <c r="I28" s="16" t="s">
        <v>170</v>
      </c>
      <c r="J28" s="17">
        <v>900008800700937</v>
      </c>
      <c r="K28" s="14" t="s">
        <v>171</v>
      </c>
      <c r="L28" s="14" t="s">
        <v>130</v>
      </c>
      <c r="M28" s="14" t="s">
        <v>65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3">
        <f t="shared" si="0"/>
        <v>26</v>
      </c>
      <c r="C29" s="178" t="s">
        <v>172</v>
      </c>
      <c r="D29" s="20" t="s">
        <v>119</v>
      </c>
      <c r="E29" s="20" t="s">
        <v>29</v>
      </c>
      <c r="F29" s="20" t="s">
        <v>173</v>
      </c>
      <c r="G29" s="20" t="s">
        <v>173</v>
      </c>
      <c r="H29" s="20" t="s">
        <v>99</v>
      </c>
      <c r="I29" s="21">
        <v>40981</v>
      </c>
      <c r="J29" s="22">
        <v>982000167795501</v>
      </c>
      <c r="K29" s="20" t="s">
        <v>174</v>
      </c>
      <c r="L29" s="20" t="s">
        <v>130</v>
      </c>
      <c r="M29" s="20" t="s">
        <v>36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3">
        <f t="shared" si="0"/>
        <v>27</v>
      </c>
      <c r="C30" s="178" t="s">
        <v>175</v>
      </c>
      <c r="D30" s="20" t="s">
        <v>28</v>
      </c>
      <c r="E30" s="20" t="s">
        <v>29</v>
      </c>
      <c r="F30" s="20" t="s">
        <v>176</v>
      </c>
      <c r="G30" s="20" t="s">
        <v>177</v>
      </c>
      <c r="H30" s="20" t="s">
        <v>178</v>
      </c>
      <c r="I30" s="21">
        <v>41404</v>
      </c>
      <c r="J30" s="22">
        <v>982000197497285</v>
      </c>
      <c r="K30" s="20" t="s">
        <v>179</v>
      </c>
      <c r="L30" s="20" t="s">
        <v>130</v>
      </c>
      <c r="M30" s="20" t="s">
        <v>36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3">
        <f t="shared" si="0"/>
        <v>28</v>
      </c>
      <c r="C31" s="179" t="s">
        <v>180</v>
      </c>
      <c r="D31" s="14" t="s">
        <v>67</v>
      </c>
      <c r="E31" s="14" t="s">
        <v>19</v>
      </c>
      <c r="F31" s="14" t="s">
        <v>181</v>
      </c>
      <c r="G31" s="14" t="s">
        <v>182</v>
      </c>
      <c r="H31" s="14" t="s">
        <v>183</v>
      </c>
      <c r="I31" s="16" t="s">
        <v>184</v>
      </c>
      <c r="J31" s="17">
        <v>985170002681284</v>
      </c>
      <c r="K31" s="14" t="s">
        <v>185</v>
      </c>
      <c r="L31" s="14" t="s">
        <v>186</v>
      </c>
      <c r="M31" s="14" t="s">
        <v>26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3">
        <f t="shared" si="0"/>
        <v>29</v>
      </c>
      <c r="C32" s="179" t="s">
        <v>187</v>
      </c>
      <c r="D32" s="14" t="s">
        <v>188</v>
      </c>
      <c r="E32" s="14" t="s">
        <v>39</v>
      </c>
      <c r="F32" s="14" t="s">
        <v>189</v>
      </c>
      <c r="G32" s="14" t="s">
        <v>190</v>
      </c>
      <c r="H32" s="14" t="s">
        <v>191</v>
      </c>
      <c r="I32" s="16" t="s">
        <v>192</v>
      </c>
      <c r="J32" s="17">
        <v>941000016624662</v>
      </c>
      <c r="K32" s="14" t="s">
        <v>193</v>
      </c>
      <c r="L32" s="14" t="s">
        <v>186</v>
      </c>
      <c r="M32" s="14" t="s">
        <v>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3">
        <f t="shared" si="0"/>
        <v>30</v>
      </c>
      <c r="C33" s="195" t="s">
        <v>37</v>
      </c>
      <c r="D33" s="14" t="s">
        <v>38</v>
      </c>
      <c r="E33" s="14" t="s">
        <v>39</v>
      </c>
      <c r="F33" s="14" t="s">
        <v>194</v>
      </c>
      <c r="G33" s="14" t="s">
        <v>195</v>
      </c>
      <c r="H33" s="14" t="s">
        <v>196</v>
      </c>
      <c r="I33" s="16" t="s">
        <v>197</v>
      </c>
      <c r="J33" s="17">
        <v>985121005398854</v>
      </c>
      <c r="K33" s="14" t="s">
        <v>198</v>
      </c>
      <c r="L33" s="14" t="s">
        <v>186</v>
      </c>
      <c r="M33" s="14" t="s">
        <v>26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3">
        <f t="shared" si="0"/>
        <v>31</v>
      </c>
      <c r="C34" s="14" t="s">
        <v>199</v>
      </c>
      <c r="D34" s="14" t="s">
        <v>87</v>
      </c>
      <c r="E34" s="14" t="s">
        <v>200</v>
      </c>
      <c r="F34" s="14" t="s">
        <v>201</v>
      </c>
      <c r="G34" s="14" t="s">
        <v>201</v>
      </c>
      <c r="H34" s="14" t="s">
        <v>202</v>
      </c>
      <c r="I34" s="16" t="s">
        <v>203</v>
      </c>
      <c r="J34" s="17">
        <v>900008800233397</v>
      </c>
      <c r="K34" s="14" t="s">
        <v>204</v>
      </c>
      <c r="L34" s="14" t="s">
        <v>186</v>
      </c>
      <c r="M34" s="14" t="s">
        <v>36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3">
        <f t="shared" si="0"/>
        <v>32</v>
      </c>
      <c r="C35" s="196" t="s">
        <v>205</v>
      </c>
      <c r="D35" s="14" t="s">
        <v>87</v>
      </c>
      <c r="E35" s="14" t="s">
        <v>206</v>
      </c>
      <c r="F35" s="14" t="s">
        <v>207</v>
      </c>
      <c r="G35" s="14" t="s">
        <v>208</v>
      </c>
      <c r="H35" s="14" t="s">
        <v>209</v>
      </c>
      <c r="I35" s="16" t="s">
        <v>210</v>
      </c>
      <c r="J35" s="17">
        <v>968000010252761</v>
      </c>
      <c r="K35" s="14" t="s">
        <v>211</v>
      </c>
      <c r="L35" s="14" t="s">
        <v>186</v>
      </c>
      <c r="M35" s="14" t="s">
        <v>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3">
        <f t="shared" si="0"/>
        <v>33</v>
      </c>
      <c r="C36" s="195" t="s">
        <v>97</v>
      </c>
      <c r="D36" s="14" t="s">
        <v>87</v>
      </c>
      <c r="E36" s="14" t="s">
        <v>29</v>
      </c>
      <c r="F36" s="14" t="s">
        <v>212</v>
      </c>
      <c r="G36" s="14" t="s">
        <v>212</v>
      </c>
      <c r="H36" s="14" t="s">
        <v>99</v>
      </c>
      <c r="I36" s="16" t="s">
        <v>213</v>
      </c>
      <c r="J36" s="17">
        <v>981098104914468</v>
      </c>
      <c r="K36" s="14" t="s">
        <v>101</v>
      </c>
      <c r="L36" s="14" t="s">
        <v>186</v>
      </c>
      <c r="M36" s="14" t="s">
        <v>65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3">
        <f t="shared" si="0"/>
        <v>34</v>
      </c>
      <c r="C37" s="178" t="s">
        <v>214</v>
      </c>
      <c r="D37" s="24" t="s">
        <v>80</v>
      </c>
      <c r="E37" s="20" t="s">
        <v>39</v>
      </c>
      <c r="F37" s="20" t="s">
        <v>215</v>
      </c>
      <c r="G37" s="20" t="s">
        <v>216</v>
      </c>
      <c r="H37" s="20" t="s">
        <v>217</v>
      </c>
      <c r="I37" s="21">
        <v>40438</v>
      </c>
      <c r="J37" s="181">
        <v>985170000952318</v>
      </c>
      <c r="K37" s="20" t="s">
        <v>218</v>
      </c>
      <c r="L37" s="20" t="s">
        <v>186</v>
      </c>
      <c r="M37" s="20" t="s">
        <v>36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3">
        <f t="shared" si="0"/>
        <v>35</v>
      </c>
      <c r="C38" s="180" t="s">
        <v>219</v>
      </c>
      <c r="D38" s="20" t="s">
        <v>220</v>
      </c>
      <c r="E38" s="20" t="s">
        <v>39</v>
      </c>
      <c r="F38" s="20" t="s">
        <v>221</v>
      </c>
      <c r="G38" s="20" t="s">
        <v>222</v>
      </c>
      <c r="H38" s="20" t="s">
        <v>223</v>
      </c>
      <c r="I38" s="21">
        <v>39309</v>
      </c>
      <c r="J38" s="181">
        <v>958000001271176</v>
      </c>
      <c r="K38" s="20" t="s">
        <v>224</v>
      </c>
      <c r="L38" s="20" t="s">
        <v>186</v>
      </c>
      <c r="M38" s="20" t="s">
        <v>36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3">
        <f t="shared" si="0"/>
        <v>36</v>
      </c>
      <c r="C39" s="174" t="s">
        <v>225</v>
      </c>
      <c r="D39" s="14" t="s">
        <v>80</v>
      </c>
      <c r="E39" s="25" t="s">
        <v>19</v>
      </c>
      <c r="F39" s="14" t="s">
        <v>226</v>
      </c>
      <c r="G39" s="14" t="s">
        <v>227</v>
      </c>
      <c r="H39" s="14" t="s">
        <v>228</v>
      </c>
      <c r="I39" s="16" t="s">
        <v>229</v>
      </c>
      <c r="J39" s="17">
        <v>191100000525105</v>
      </c>
      <c r="K39" s="14" t="s">
        <v>230</v>
      </c>
      <c r="L39" s="14" t="s">
        <v>231</v>
      </c>
      <c r="M39" s="14" t="s">
        <v>36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3">
        <f t="shared" si="0"/>
        <v>37</v>
      </c>
      <c r="C40" s="179" t="s">
        <v>232</v>
      </c>
      <c r="D40" s="14" t="s">
        <v>87</v>
      </c>
      <c r="E40" s="14" t="s">
        <v>29</v>
      </c>
      <c r="F40" s="14" t="s">
        <v>233</v>
      </c>
      <c r="G40" s="14" t="s">
        <v>234</v>
      </c>
      <c r="H40" s="14" t="s">
        <v>235</v>
      </c>
      <c r="I40" s="16" t="s">
        <v>236</v>
      </c>
      <c r="J40" s="17">
        <v>900088000186086</v>
      </c>
      <c r="K40" s="14" t="s">
        <v>237</v>
      </c>
      <c r="L40" s="14" t="s">
        <v>231</v>
      </c>
      <c r="M40" s="14" t="s">
        <v>26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3">
        <f t="shared" si="0"/>
        <v>38</v>
      </c>
      <c r="C41" s="179" t="s">
        <v>238</v>
      </c>
      <c r="D41" s="14" t="s">
        <v>80</v>
      </c>
      <c r="E41" s="14" t="s">
        <v>39</v>
      </c>
      <c r="F41" s="14" t="s">
        <v>239</v>
      </c>
      <c r="G41" s="14" t="s">
        <v>240</v>
      </c>
      <c r="H41" s="14" t="s">
        <v>241</v>
      </c>
      <c r="I41" s="16" t="s">
        <v>242</v>
      </c>
      <c r="J41" s="17">
        <v>616093900070279</v>
      </c>
      <c r="K41" s="14" t="s">
        <v>243</v>
      </c>
      <c r="L41" s="14" t="s">
        <v>231</v>
      </c>
      <c r="M41" s="14" t="s">
        <v>26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3">
        <f t="shared" si="0"/>
        <v>39</v>
      </c>
      <c r="C42" s="179" t="s">
        <v>244</v>
      </c>
      <c r="D42" s="14" t="s">
        <v>80</v>
      </c>
      <c r="E42" s="14" t="s">
        <v>39</v>
      </c>
      <c r="F42" s="14" t="s">
        <v>245</v>
      </c>
      <c r="G42" s="14" t="s">
        <v>246</v>
      </c>
      <c r="H42" s="14" t="s">
        <v>247</v>
      </c>
      <c r="I42" s="16" t="s">
        <v>248</v>
      </c>
      <c r="J42" s="17">
        <v>967000009494306</v>
      </c>
      <c r="K42" s="14" t="s">
        <v>249</v>
      </c>
      <c r="L42" s="14" t="s">
        <v>231</v>
      </c>
      <c r="M42" s="14" t="s">
        <v>36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3">
        <f t="shared" si="0"/>
        <v>40</v>
      </c>
      <c r="C43" s="179" t="s">
        <v>250</v>
      </c>
      <c r="D43" s="14" t="s">
        <v>80</v>
      </c>
      <c r="E43" s="14" t="s">
        <v>39</v>
      </c>
      <c r="F43" s="14" t="s">
        <v>251</v>
      </c>
      <c r="G43" s="14" t="s">
        <v>252</v>
      </c>
      <c r="H43" s="14" t="s">
        <v>253</v>
      </c>
      <c r="I43" s="16" t="s">
        <v>254</v>
      </c>
      <c r="J43" s="17">
        <v>250269602727153</v>
      </c>
      <c r="K43" s="14" t="s">
        <v>255</v>
      </c>
      <c r="L43" s="14" t="s">
        <v>231</v>
      </c>
      <c r="M43" s="14" t="s">
        <v>36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3">
        <f t="shared" si="0"/>
        <v>41</v>
      </c>
      <c r="C44" s="179" t="s">
        <v>256</v>
      </c>
      <c r="D44" s="14" t="s">
        <v>80</v>
      </c>
      <c r="E44" s="14" t="s">
        <v>19</v>
      </c>
      <c r="F44" s="14" t="s">
        <v>257</v>
      </c>
      <c r="G44" s="14" t="s">
        <v>258</v>
      </c>
      <c r="H44" s="14" t="s">
        <v>259</v>
      </c>
      <c r="I44" s="16" t="s">
        <v>254</v>
      </c>
      <c r="J44" s="19">
        <v>9851770000031030</v>
      </c>
      <c r="K44" s="14" t="s">
        <v>260</v>
      </c>
      <c r="L44" s="14" t="s">
        <v>231</v>
      </c>
      <c r="M44" s="14" t="s">
        <v>65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3">
        <f t="shared" si="0"/>
        <v>42</v>
      </c>
      <c r="C45" s="195" t="s">
        <v>148</v>
      </c>
      <c r="D45" s="14" t="s">
        <v>28</v>
      </c>
      <c r="E45" s="14" t="s">
        <v>29</v>
      </c>
      <c r="F45" s="14" t="s">
        <v>261</v>
      </c>
      <c r="G45" s="14" t="s">
        <v>262</v>
      </c>
      <c r="H45" s="14" t="s">
        <v>263</v>
      </c>
      <c r="I45" s="16" t="s">
        <v>264</v>
      </c>
      <c r="J45" s="17">
        <v>440098100011355</v>
      </c>
      <c r="K45" s="14" t="s">
        <v>265</v>
      </c>
      <c r="L45" s="14" t="s">
        <v>231</v>
      </c>
      <c r="M45" s="14" t="s">
        <v>36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3">
        <f t="shared" si="0"/>
        <v>43</v>
      </c>
      <c r="C46" s="179" t="s">
        <v>266</v>
      </c>
      <c r="D46" s="14" t="s">
        <v>80</v>
      </c>
      <c r="E46" s="14" t="s">
        <v>19</v>
      </c>
      <c r="F46" s="14" t="s">
        <v>267</v>
      </c>
      <c r="G46" s="14" t="s">
        <v>268</v>
      </c>
      <c r="H46" s="14" t="s">
        <v>269</v>
      </c>
      <c r="I46" s="16" t="s">
        <v>270</v>
      </c>
      <c r="J46" s="17">
        <v>643016450009846</v>
      </c>
      <c r="K46" s="14" t="s">
        <v>271</v>
      </c>
      <c r="L46" s="14" t="s">
        <v>231</v>
      </c>
      <c r="M46" s="14" t="s">
        <v>36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3">
        <f t="shared" si="0"/>
        <v>44</v>
      </c>
      <c r="C47" s="179" t="s">
        <v>272</v>
      </c>
      <c r="D47" s="14" t="s">
        <v>273</v>
      </c>
      <c r="E47" s="14" t="s">
        <v>39</v>
      </c>
      <c r="F47" s="14" t="s">
        <v>274</v>
      </c>
      <c r="G47" s="14" t="s">
        <v>155</v>
      </c>
      <c r="H47" s="14" t="s">
        <v>275</v>
      </c>
      <c r="I47" s="16" t="s">
        <v>276</v>
      </c>
      <c r="J47" s="17">
        <v>972270000099887</v>
      </c>
      <c r="K47" s="14" t="s">
        <v>277</v>
      </c>
      <c r="L47" s="14" t="s">
        <v>231</v>
      </c>
      <c r="M47" s="14" t="s">
        <v>26</v>
      </c>
      <c r="N47" s="2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3">
        <f t="shared" si="0"/>
        <v>45</v>
      </c>
      <c r="C48" s="195" t="s">
        <v>90</v>
      </c>
      <c r="D48" s="14" t="s">
        <v>87</v>
      </c>
      <c r="E48" s="14" t="s">
        <v>206</v>
      </c>
      <c r="F48" s="14" t="s">
        <v>278</v>
      </c>
      <c r="G48" s="14" t="s">
        <v>279</v>
      </c>
      <c r="H48" s="14" t="s">
        <v>280</v>
      </c>
      <c r="I48" s="16" t="s">
        <v>281</v>
      </c>
      <c r="J48" s="17">
        <v>440098100007532</v>
      </c>
      <c r="K48" s="14" t="s">
        <v>282</v>
      </c>
      <c r="L48" s="14" t="s">
        <v>231</v>
      </c>
      <c r="M48" s="14" t="s">
        <v>65</v>
      </c>
      <c r="N48" s="2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3">
        <f t="shared" si="0"/>
        <v>46</v>
      </c>
      <c r="C49" s="179" t="s">
        <v>283</v>
      </c>
      <c r="D49" s="14" t="s">
        <v>67</v>
      </c>
      <c r="E49" s="14" t="s">
        <v>39</v>
      </c>
      <c r="F49" s="14" t="s">
        <v>284</v>
      </c>
      <c r="G49" s="14" t="s">
        <v>284</v>
      </c>
      <c r="H49" s="14" t="s">
        <v>285</v>
      </c>
      <c r="I49" s="16" t="s">
        <v>286</v>
      </c>
      <c r="J49" s="17">
        <v>968000004925500</v>
      </c>
      <c r="K49" s="14" t="s">
        <v>101</v>
      </c>
      <c r="L49" s="14" t="s">
        <v>231</v>
      </c>
      <c r="M49" s="14" t="s">
        <v>65</v>
      </c>
      <c r="N49" s="2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3">
        <f t="shared" si="0"/>
        <v>47</v>
      </c>
      <c r="C50" s="179" t="s">
        <v>287</v>
      </c>
      <c r="D50" s="15"/>
      <c r="E50" s="14" t="s">
        <v>19</v>
      </c>
      <c r="F50" s="14" t="s">
        <v>288</v>
      </c>
      <c r="G50" s="14" t="s">
        <v>289</v>
      </c>
      <c r="H50" s="14" t="s">
        <v>290</v>
      </c>
      <c r="I50" s="16" t="s">
        <v>291</v>
      </c>
      <c r="J50" s="17">
        <v>985170002589643</v>
      </c>
      <c r="K50" s="14" t="s">
        <v>292</v>
      </c>
      <c r="L50" s="14" t="s">
        <v>231</v>
      </c>
      <c r="M50" s="14" t="s">
        <v>65</v>
      </c>
      <c r="N50" s="2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3">
        <f t="shared" si="0"/>
        <v>48</v>
      </c>
      <c r="C51" s="175" t="s">
        <v>293</v>
      </c>
      <c r="D51" s="20" t="s">
        <v>80</v>
      </c>
      <c r="E51" s="20" t="s">
        <v>39</v>
      </c>
      <c r="F51" s="20" t="s">
        <v>294</v>
      </c>
      <c r="G51" s="20" t="s">
        <v>295</v>
      </c>
      <c r="H51" s="20" t="s">
        <v>296</v>
      </c>
      <c r="I51" s="21">
        <v>41355</v>
      </c>
      <c r="J51" s="22">
        <v>985170002587793</v>
      </c>
      <c r="K51" s="20" t="s">
        <v>297</v>
      </c>
      <c r="L51" s="20" t="s">
        <v>231</v>
      </c>
      <c r="M51" s="20" t="s">
        <v>36</v>
      </c>
      <c r="N51" s="2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3">
        <f t="shared" si="0"/>
        <v>49</v>
      </c>
      <c r="C52" s="187" t="s">
        <v>266</v>
      </c>
      <c r="D52" s="28" t="s">
        <v>80</v>
      </c>
      <c r="E52" s="29" t="s">
        <v>19</v>
      </c>
      <c r="F52" s="29" t="s">
        <v>267</v>
      </c>
      <c r="G52" s="29" t="s">
        <v>268</v>
      </c>
      <c r="H52" s="27" t="s">
        <v>269</v>
      </c>
      <c r="I52" s="30">
        <v>41797</v>
      </c>
      <c r="J52" s="31">
        <v>643016450009846</v>
      </c>
      <c r="K52" s="29" t="s">
        <v>271</v>
      </c>
      <c r="L52" s="29" t="s">
        <v>231</v>
      </c>
      <c r="M52" s="29" t="s">
        <v>36</v>
      </c>
      <c r="N52" s="2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3">
        <f t="shared" si="0"/>
        <v>50</v>
      </c>
      <c r="C53" s="178" t="s">
        <v>298</v>
      </c>
      <c r="D53" s="32" t="s">
        <v>80</v>
      </c>
      <c r="E53" s="20" t="s">
        <v>39</v>
      </c>
      <c r="F53" s="20" t="s">
        <v>299</v>
      </c>
      <c r="G53" s="20" t="s">
        <v>300</v>
      </c>
      <c r="H53" s="20" t="s">
        <v>301</v>
      </c>
      <c r="I53" s="21">
        <v>40596</v>
      </c>
      <c r="J53" s="22">
        <v>208206000156862</v>
      </c>
      <c r="K53" s="20" t="s">
        <v>302</v>
      </c>
      <c r="L53" s="24" t="s">
        <v>130</v>
      </c>
      <c r="M53" s="32" t="s">
        <v>303</v>
      </c>
      <c r="N53" s="2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33">
        <v>1</v>
      </c>
      <c r="C54" s="34" t="s">
        <v>304</v>
      </c>
      <c r="D54" s="34"/>
      <c r="E54" s="35" t="s">
        <v>39</v>
      </c>
      <c r="F54" s="36"/>
      <c r="G54" s="34" t="s">
        <v>305</v>
      </c>
      <c r="H54" s="36"/>
      <c r="I54" s="37"/>
      <c r="J54" s="37"/>
      <c r="K54" s="37"/>
      <c r="L54" s="38" t="s">
        <v>25</v>
      </c>
      <c r="M54" s="39" t="s">
        <v>306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33">
        <v>2</v>
      </c>
      <c r="C55" s="40" t="s">
        <v>250</v>
      </c>
      <c r="D55" s="38" t="s">
        <v>307</v>
      </c>
      <c r="E55" s="38" t="s">
        <v>39</v>
      </c>
      <c r="F55" s="38" t="s">
        <v>308</v>
      </c>
      <c r="G55" s="40" t="s">
        <v>309</v>
      </c>
      <c r="H55" s="38" t="s">
        <v>296</v>
      </c>
      <c r="I55" s="37"/>
      <c r="J55" s="37"/>
      <c r="K55" s="37"/>
      <c r="L55" s="38" t="s">
        <v>25</v>
      </c>
      <c r="M55" s="39" t="s">
        <v>65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33"/>
      <c r="C56" s="41"/>
      <c r="D56" s="1"/>
      <c r="E56" s="1"/>
      <c r="H56" s="26"/>
      <c r="I56" s="4"/>
      <c r="J56" s="4"/>
      <c r="K56" s="4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42"/>
      <c r="C57" s="43"/>
      <c r="D57" s="1"/>
      <c r="E57" s="1"/>
      <c r="F57" s="44"/>
      <c r="G57" s="43"/>
      <c r="H57" s="26"/>
      <c r="I57" s="4"/>
      <c r="J57" s="4"/>
      <c r="K57" s="4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8"/>
      <c r="C58" s="43"/>
      <c r="D58" s="1"/>
      <c r="E58" s="1"/>
      <c r="F58" s="1"/>
      <c r="G58" s="41"/>
      <c r="H58" s="26"/>
      <c r="I58" s="4"/>
      <c r="J58" s="4"/>
      <c r="K58" s="4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42"/>
      <c r="C59" s="43"/>
      <c r="D59" s="1"/>
      <c r="E59" s="1"/>
      <c r="F59" s="1"/>
      <c r="G59" s="43"/>
      <c r="H59" s="26"/>
      <c r="I59" s="4"/>
      <c r="J59" s="4"/>
      <c r="K59" s="4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8"/>
      <c r="C60" s="41"/>
      <c r="D60" s="1"/>
      <c r="E60" s="1"/>
      <c r="F60" s="26"/>
      <c r="G60" s="26"/>
      <c r="H60" s="26"/>
      <c r="I60" s="4"/>
      <c r="J60" s="4"/>
      <c r="K60" s="4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8"/>
      <c r="C61" s="41"/>
      <c r="D61" s="1"/>
      <c r="E61" s="1"/>
      <c r="F61" s="26"/>
      <c r="I61" s="4"/>
      <c r="J61" s="4"/>
      <c r="K61" s="4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8"/>
      <c r="C62" s="41"/>
      <c r="D62" s="1"/>
      <c r="E62" s="1"/>
      <c r="F62" s="26"/>
      <c r="G62" s="26"/>
      <c r="H62" s="26"/>
      <c r="I62" s="4"/>
      <c r="J62" s="4"/>
      <c r="K62" s="4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42"/>
      <c r="C63" s="43"/>
      <c r="D63" s="1"/>
      <c r="E63" s="1"/>
      <c r="F63" s="26"/>
      <c r="G63" s="26"/>
      <c r="H63" s="26"/>
      <c r="I63" s="4"/>
      <c r="J63" s="4"/>
      <c r="K63" s="4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8"/>
      <c r="C64" s="41"/>
      <c r="D64" s="1"/>
      <c r="E64" s="1"/>
      <c r="F64" s="26"/>
      <c r="G64" s="26"/>
      <c r="H64" s="1"/>
      <c r="I64" s="4"/>
      <c r="J64" s="4"/>
      <c r="K64" s="4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8"/>
      <c r="C65" s="41"/>
      <c r="D65" s="1"/>
      <c r="E65" s="1"/>
      <c r="F65" s="26"/>
      <c r="G65" s="26"/>
      <c r="H65" s="45"/>
      <c r="I65" s="4"/>
      <c r="J65" s="4"/>
      <c r="K65" s="4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8"/>
      <c r="C66" s="41"/>
      <c r="D66" s="1"/>
      <c r="E66" s="1"/>
      <c r="F66" s="26"/>
      <c r="G66" s="26"/>
      <c r="H66" s="1"/>
      <c r="I66" s="4"/>
      <c r="J66" s="4"/>
      <c r="K66" s="4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8"/>
      <c r="C67" s="41"/>
      <c r="D67" s="1"/>
      <c r="E67" s="1"/>
      <c r="F67" s="26"/>
      <c r="G67" s="26"/>
      <c r="H67" s="46"/>
      <c r="I67" s="4"/>
      <c r="J67" s="4"/>
      <c r="K67" s="4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46"/>
      <c r="I68" s="4"/>
      <c r="J68" s="4"/>
      <c r="K68" s="4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46"/>
      <c r="I69" s="4"/>
      <c r="J69" s="4"/>
      <c r="K69" s="4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46"/>
      <c r="I70" s="4"/>
      <c r="J70" s="4"/>
      <c r="K70" s="4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46"/>
      <c r="I71" s="4"/>
      <c r="J71" s="4"/>
      <c r="K71" s="4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46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46"/>
      <c r="I73" s="4"/>
      <c r="J73" s="4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46"/>
      <c r="I74" s="4"/>
      <c r="J74" s="4"/>
      <c r="K74" s="4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46"/>
      <c r="I75" s="4"/>
      <c r="J75" s="4"/>
      <c r="K75" s="4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46"/>
      <c r="I76" s="4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46"/>
      <c r="I77" s="4"/>
      <c r="J77" s="4"/>
      <c r="K77" s="4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46"/>
      <c r="I78" s="4"/>
      <c r="J78" s="4"/>
      <c r="K78" s="4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46"/>
      <c r="I79" s="4"/>
      <c r="J79" s="4"/>
      <c r="K79" s="4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46"/>
      <c r="I80" s="4"/>
      <c r="J80" s="4"/>
      <c r="K80" s="4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46"/>
      <c r="I81" s="4"/>
      <c r="J81" s="4"/>
      <c r="K81" s="4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46"/>
      <c r="I82" s="4"/>
      <c r="J82" s="4"/>
      <c r="K82" s="4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46"/>
      <c r="I83" s="4"/>
      <c r="J83" s="4"/>
      <c r="K83" s="4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46"/>
      <c r="I84" s="4"/>
      <c r="J84" s="4"/>
      <c r="K84" s="4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46"/>
      <c r="I85" s="4"/>
      <c r="J85" s="4"/>
      <c r="K85" s="4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46"/>
      <c r="I86" s="4"/>
      <c r="J86" s="4"/>
      <c r="K86" s="4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46"/>
      <c r="I87" s="4"/>
      <c r="J87" s="4"/>
      <c r="K87" s="4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46"/>
      <c r="I88" s="4"/>
      <c r="J88" s="4"/>
      <c r="K88" s="4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46"/>
      <c r="I89" s="4"/>
      <c r="J89" s="4"/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46"/>
      <c r="I90" s="4"/>
      <c r="J90" s="4"/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46"/>
      <c r="I91" s="4"/>
      <c r="J91" s="4"/>
      <c r="K91" s="4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46"/>
      <c r="I92" s="4"/>
      <c r="J92" s="4"/>
      <c r="K92" s="4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46"/>
      <c r="I93" s="4"/>
      <c r="J93" s="4"/>
      <c r="K93" s="4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46"/>
      <c r="I94" s="4"/>
      <c r="J94" s="4"/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46"/>
      <c r="I95" s="4"/>
      <c r="J95" s="4"/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46"/>
      <c r="I96" s="4"/>
      <c r="J96" s="4"/>
      <c r="K96" s="4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46"/>
      <c r="I97" s="4"/>
      <c r="J97" s="4"/>
      <c r="K97" s="4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46"/>
      <c r="I98" s="4"/>
      <c r="J98" s="4"/>
      <c r="K98" s="4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46"/>
      <c r="I99" s="4"/>
      <c r="J99" s="4"/>
      <c r="K99" s="4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46"/>
      <c r="I100" s="4"/>
      <c r="J100" s="4"/>
      <c r="K100" s="4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46"/>
      <c r="I101" s="4"/>
      <c r="J101" s="4"/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46"/>
      <c r="I102" s="4"/>
      <c r="J102" s="4"/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46"/>
      <c r="I103" s="4"/>
      <c r="J103" s="4"/>
      <c r="K103" s="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46"/>
      <c r="I104" s="4"/>
      <c r="J104" s="4"/>
      <c r="K104" s="4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46"/>
      <c r="I105" s="4"/>
      <c r="J105" s="4"/>
      <c r="K105" s="4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46"/>
      <c r="I106" s="4"/>
      <c r="J106" s="4"/>
      <c r="K106" s="4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46"/>
      <c r="I107" s="4"/>
      <c r="J107" s="4"/>
      <c r="K107" s="4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46"/>
      <c r="I108" s="4"/>
      <c r="J108" s="4"/>
      <c r="K108" s="4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46"/>
      <c r="I109" s="4"/>
      <c r="J109" s="4"/>
      <c r="K109" s="4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46"/>
      <c r="I110" s="4"/>
      <c r="J110" s="4"/>
      <c r="K110" s="4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46"/>
      <c r="I111" s="4"/>
      <c r="J111" s="4"/>
      <c r="K111" s="4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46"/>
      <c r="I112" s="4"/>
      <c r="J112" s="4"/>
      <c r="K112" s="4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46"/>
      <c r="I113" s="4"/>
      <c r="J113" s="4"/>
      <c r="K113" s="4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46"/>
      <c r="I114" s="4"/>
      <c r="J114" s="4"/>
      <c r="K114" s="4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46"/>
      <c r="I115" s="4"/>
      <c r="J115" s="4"/>
      <c r="K115" s="4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46"/>
      <c r="I116" s="4"/>
      <c r="J116" s="4"/>
      <c r="K116" s="4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46"/>
      <c r="I117" s="4"/>
      <c r="J117" s="4"/>
      <c r="K117" s="4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46"/>
      <c r="I118" s="4"/>
      <c r="J118" s="4"/>
      <c r="K118" s="4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46"/>
      <c r="I119" s="4"/>
      <c r="J119" s="4"/>
      <c r="K119" s="4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46"/>
      <c r="I120" s="4"/>
      <c r="J120" s="4"/>
      <c r="K120" s="4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46"/>
      <c r="I121" s="4"/>
      <c r="J121" s="4"/>
      <c r="K121" s="4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46"/>
      <c r="I122" s="4"/>
      <c r="J122" s="4"/>
      <c r="K122" s="4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46"/>
      <c r="I123" s="4"/>
      <c r="J123" s="4"/>
      <c r="K123" s="4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46"/>
      <c r="I124" s="4"/>
      <c r="J124" s="4"/>
      <c r="K124" s="4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46"/>
      <c r="I125" s="4"/>
      <c r="J125" s="4"/>
      <c r="K125" s="4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46"/>
      <c r="I126" s="4"/>
      <c r="J126" s="4"/>
      <c r="K126" s="4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46"/>
      <c r="I127" s="4"/>
      <c r="J127" s="4"/>
      <c r="K127" s="4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46"/>
      <c r="I128" s="4"/>
      <c r="J128" s="4"/>
      <c r="K128" s="4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46"/>
      <c r="I129" s="4"/>
      <c r="J129" s="4"/>
      <c r="K129" s="4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46"/>
      <c r="I130" s="4"/>
      <c r="J130" s="4"/>
      <c r="K130" s="4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46"/>
      <c r="I131" s="4"/>
      <c r="J131" s="4"/>
      <c r="K131" s="4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46"/>
      <c r="I132" s="4"/>
      <c r="J132" s="4"/>
      <c r="K132" s="4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46"/>
      <c r="I133" s="4"/>
      <c r="J133" s="4"/>
      <c r="K133" s="4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46"/>
      <c r="I134" s="4"/>
      <c r="J134" s="4"/>
      <c r="K134" s="4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46"/>
      <c r="I135" s="4"/>
      <c r="J135" s="4"/>
      <c r="K135" s="4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46"/>
      <c r="I136" s="4"/>
      <c r="J136" s="4"/>
      <c r="K136" s="4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46"/>
      <c r="I137" s="4"/>
      <c r="J137" s="4"/>
      <c r="K137" s="4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46"/>
      <c r="I138" s="4"/>
      <c r="J138" s="4"/>
      <c r="K138" s="4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46"/>
      <c r="I139" s="4"/>
      <c r="J139" s="4"/>
      <c r="K139" s="4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46"/>
      <c r="I140" s="4"/>
      <c r="J140" s="4"/>
      <c r="K140" s="4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46"/>
      <c r="I141" s="4"/>
      <c r="J141" s="4"/>
      <c r="K141" s="4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46"/>
      <c r="I142" s="4"/>
      <c r="J142" s="4"/>
      <c r="K142" s="4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46"/>
      <c r="I143" s="4"/>
      <c r="J143" s="4"/>
      <c r="K143" s="4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46"/>
      <c r="I144" s="4"/>
      <c r="J144" s="4"/>
      <c r="K144" s="4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46"/>
      <c r="I145" s="4"/>
      <c r="J145" s="4"/>
      <c r="K145" s="4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46"/>
      <c r="I146" s="4"/>
      <c r="J146" s="4"/>
      <c r="K146" s="4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46"/>
      <c r="I147" s="4"/>
      <c r="J147" s="4"/>
      <c r="K147" s="4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46"/>
      <c r="I148" s="4"/>
      <c r="J148" s="4"/>
      <c r="K148" s="4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46"/>
      <c r="I149" s="4"/>
      <c r="J149" s="4"/>
      <c r="K149" s="4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46"/>
      <c r="I150" s="4"/>
      <c r="J150" s="4"/>
      <c r="K150" s="4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46"/>
      <c r="I151" s="4"/>
      <c r="J151" s="4"/>
      <c r="K151" s="4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46"/>
      <c r="I152" s="4"/>
      <c r="J152" s="4"/>
      <c r="K152" s="4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46"/>
      <c r="I153" s="4"/>
      <c r="J153" s="4"/>
      <c r="K153" s="4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46"/>
      <c r="I154" s="4"/>
      <c r="J154" s="4"/>
      <c r="K154" s="4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46"/>
      <c r="I155" s="4"/>
      <c r="J155" s="4"/>
      <c r="K155" s="4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46"/>
      <c r="I156" s="4"/>
      <c r="J156" s="4"/>
      <c r="K156" s="4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46"/>
      <c r="I157" s="4"/>
      <c r="J157" s="4"/>
      <c r="K157" s="4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46"/>
      <c r="I158" s="4"/>
      <c r="J158" s="4"/>
      <c r="K158" s="4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46"/>
      <c r="I159" s="4"/>
      <c r="J159" s="4"/>
      <c r="K159" s="4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46"/>
      <c r="I160" s="4"/>
      <c r="J160" s="4"/>
      <c r="K160" s="4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46"/>
      <c r="I161" s="4"/>
      <c r="J161" s="4"/>
      <c r="K161" s="4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46"/>
      <c r="I162" s="4"/>
      <c r="J162" s="4"/>
      <c r="K162" s="4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46"/>
      <c r="I163" s="4"/>
      <c r="J163" s="4"/>
      <c r="K163" s="4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46"/>
      <c r="I164" s="4"/>
      <c r="J164" s="4"/>
      <c r="K164" s="4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46"/>
      <c r="I165" s="4"/>
      <c r="J165" s="4"/>
      <c r="K165" s="4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46"/>
      <c r="I166" s="4"/>
      <c r="J166" s="4"/>
      <c r="K166" s="4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46"/>
      <c r="I167" s="4"/>
      <c r="J167" s="4"/>
      <c r="K167" s="4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46"/>
      <c r="I168" s="4"/>
      <c r="J168" s="4"/>
      <c r="K168" s="4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46"/>
      <c r="I169" s="4"/>
      <c r="J169" s="4"/>
      <c r="K169" s="4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46"/>
      <c r="I170" s="4"/>
      <c r="J170" s="4"/>
      <c r="K170" s="4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46"/>
      <c r="I171" s="4"/>
      <c r="J171" s="4"/>
      <c r="K171" s="4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46"/>
      <c r="I172" s="4"/>
      <c r="J172" s="4"/>
      <c r="K172" s="4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46"/>
      <c r="I173" s="4"/>
      <c r="J173" s="4"/>
      <c r="K173" s="4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46"/>
      <c r="I174" s="4"/>
      <c r="J174" s="4"/>
      <c r="K174" s="4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46"/>
      <c r="I175" s="4"/>
      <c r="J175" s="4"/>
      <c r="K175" s="4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46"/>
      <c r="I176" s="4"/>
      <c r="J176" s="4"/>
      <c r="K176" s="4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46"/>
      <c r="I177" s="4"/>
      <c r="J177" s="4"/>
      <c r="K177" s="4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46"/>
      <c r="I178" s="4"/>
      <c r="J178" s="4"/>
      <c r="K178" s="4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46"/>
      <c r="I179" s="4"/>
      <c r="J179" s="4"/>
      <c r="K179" s="4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46"/>
      <c r="I180" s="4"/>
      <c r="J180" s="4"/>
      <c r="K180" s="4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46"/>
      <c r="I181" s="4"/>
      <c r="J181" s="4"/>
      <c r="K181" s="4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46"/>
      <c r="I182" s="4"/>
      <c r="J182" s="4"/>
      <c r="K182" s="4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46"/>
      <c r="I183" s="4"/>
      <c r="J183" s="4"/>
      <c r="K183" s="4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46"/>
      <c r="I184" s="4"/>
      <c r="J184" s="4"/>
      <c r="K184" s="4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46"/>
      <c r="I185" s="4"/>
      <c r="J185" s="4"/>
      <c r="K185" s="4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46"/>
      <c r="I186" s="4"/>
      <c r="J186" s="4"/>
      <c r="K186" s="4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46"/>
      <c r="I187" s="4"/>
      <c r="J187" s="4"/>
      <c r="K187" s="4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46"/>
      <c r="I188" s="4"/>
      <c r="J188" s="4"/>
      <c r="K188" s="4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46"/>
      <c r="I189" s="4"/>
      <c r="J189" s="4"/>
      <c r="K189" s="4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46"/>
      <c r="I190" s="4"/>
      <c r="J190" s="4"/>
      <c r="K190" s="4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46"/>
      <c r="I191" s="4"/>
      <c r="J191" s="4"/>
      <c r="K191" s="4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46"/>
      <c r="I192" s="4"/>
      <c r="J192" s="4"/>
      <c r="K192" s="4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46"/>
      <c r="I193" s="4"/>
      <c r="J193" s="4"/>
      <c r="K193" s="4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46"/>
      <c r="I194" s="4"/>
      <c r="J194" s="4"/>
      <c r="K194" s="4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46"/>
      <c r="I195" s="4"/>
      <c r="J195" s="4"/>
      <c r="K195" s="4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46"/>
      <c r="I196" s="4"/>
      <c r="J196" s="4"/>
      <c r="K196" s="4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46"/>
      <c r="I197" s="4"/>
      <c r="J197" s="4"/>
      <c r="K197" s="4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46"/>
      <c r="I198" s="4"/>
      <c r="J198" s="4"/>
      <c r="K198" s="4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46"/>
      <c r="I199" s="4"/>
      <c r="J199" s="4"/>
      <c r="K199" s="4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46"/>
      <c r="I200" s="4"/>
      <c r="J200" s="4"/>
      <c r="K200" s="4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46"/>
      <c r="I201" s="4"/>
      <c r="J201" s="4"/>
      <c r="K201" s="4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46"/>
      <c r="I202" s="4"/>
      <c r="J202" s="4"/>
      <c r="K202" s="4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46"/>
      <c r="I203" s="4"/>
      <c r="J203" s="4"/>
      <c r="K203" s="4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46"/>
      <c r="I204" s="4"/>
      <c r="J204" s="4"/>
      <c r="K204" s="4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46"/>
      <c r="I205" s="4"/>
      <c r="J205" s="4"/>
      <c r="K205" s="4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46"/>
      <c r="I206" s="4"/>
      <c r="J206" s="4"/>
      <c r="K206" s="4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46"/>
      <c r="I207" s="4"/>
      <c r="J207" s="4"/>
      <c r="K207" s="4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46"/>
      <c r="I208" s="4"/>
      <c r="J208" s="4"/>
      <c r="K208" s="4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46"/>
      <c r="I209" s="4"/>
      <c r="J209" s="4"/>
      <c r="K209" s="4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46"/>
      <c r="I210" s="4"/>
      <c r="J210" s="4"/>
      <c r="K210" s="4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46"/>
      <c r="I211" s="4"/>
      <c r="J211" s="4"/>
      <c r="K211" s="4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46"/>
      <c r="I212" s="4"/>
      <c r="J212" s="4"/>
      <c r="K212" s="4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46"/>
      <c r="I213" s="4"/>
      <c r="J213" s="4"/>
      <c r="K213" s="4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46"/>
      <c r="I214" s="4"/>
      <c r="J214" s="4"/>
      <c r="K214" s="4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46"/>
      <c r="I215" s="4"/>
      <c r="J215" s="4"/>
      <c r="K215" s="4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46"/>
      <c r="I216" s="4"/>
      <c r="J216" s="4"/>
      <c r="K216" s="4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46"/>
      <c r="I217" s="4"/>
      <c r="J217" s="4"/>
      <c r="K217" s="4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46"/>
      <c r="I218" s="4"/>
      <c r="J218" s="4"/>
      <c r="K218" s="4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46"/>
      <c r="I219" s="4"/>
      <c r="J219" s="4"/>
      <c r="K219" s="4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46"/>
      <c r="I220" s="4"/>
      <c r="J220" s="4"/>
      <c r="K220" s="4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46"/>
      <c r="I221" s="4"/>
      <c r="J221" s="4"/>
      <c r="K221" s="4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46"/>
      <c r="I222" s="4"/>
      <c r="J222" s="4"/>
      <c r="K222" s="4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46"/>
      <c r="I223" s="4"/>
      <c r="J223" s="4"/>
      <c r="K223" s="4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46"/>
      <c r="I224" s="4"/>
      <c r="J224" s="4"/>
      <c r="K224" s="4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46"/>
      <c r="I225" s="4"/>
      <c r="J225" s="4"/>
      <c r="K225" s="4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46"/>
      <c r="I226" s="4"/>
      <c r="J226" s="4"/>
      <c r="K226" s="4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46"/>
      <c r="I227" s="4"/>
      <c r="J227" s="4"/>
      <c r="K227" s="4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46"/>
      <c r="I228" s="4"/>
      <c r="J228" s="4"/>
      <c r="K228" s="4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46"/>
      <c r="I229" s="4"/>
      <c r="J229" s="4"/>
      <c r="K229" s="4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46"/>
      <c r="I230" s="4"/>
      <c r="J230" s="4"/>
      <c r="K230" s="4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46"/>
      <c r="I231" s="4"/>
      <c r="J231" s="4"/>
      <c r="K231" s="4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46"/>
      <c r="I232" s="4"/>
      <c r="J232" s="4"/>
      <c r="K232" s="4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46"/>
      <c r="I233" s="4"/>
      <c r="J233" s="4"/>
      <c r="K233" s="4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46"/>
      <c r="I234" s="4"/>
      <c r="J234" s="4"/>
      <c r="K234" s="4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46"/>
      <c r="I235" s="4"/>
      <c r="J235" s="4"/>
      <c r="K235" s="4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46"/>
      <c r="I236" s="4"/>
      <c r="J236" s="4"/>
      <c r="K236" s="4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46"/>
      <c r="I237" s="4"/>
      <c r="J237" s="4"/>
      <c r="K237" s="4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46"/>
      <c r="I238" s="4"/>
      <c r="J238" s="4"/>
      <c r="K238" s="4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46"/>
      <c r="I239" s="4"/>
      <c r="J239" s="4"/>
      <c r="K239" s="4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46"/>
      <c r="I240" s="4"/>
      <c r="J240" s="4"/>
      <c r="K240" s="4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46"/>
      <c r="I241" s="4"/>
      <c r="J241" s="4"/>
      <c r="K241" s="4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46"/>
      <c r="I242" s="4"/>
      <c r="J242" s="4"/>
      <c r="K242" s="4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46"/>
      <c r="I243" s="4"/>
      <c r="J243" s="4"/>
      <c r="K243" s="4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46"/>
      <c r="I244" s="4"/>
      <c r="J244" s="4"/>
      <c r="K244" s="4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46"/>
      <c r="I245" s="4"/>
      <c r="J245" s="4"/>
      <c r="K245" s="4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46"/>
      <c r="I246" s="4"/>
      <c r="J246" s="4"/>
      <c r="K246" s="4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46"/>
      <c r="I247" s="4"/>
      <c r="J247" s="4"/>
      <c r="K247" s="4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46"/>
      <c r="I248" s="4"/>
      <c r="J248" s="4"/>
      <c r="K248" s="4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46"/>
      <c r="I249" s="4"/>
      <c r="J249" s="4"/>
      <c r="K249" s="4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46"/>
      <c r="I250" s="4"/>
      <c r="J250" s="4"/>
      <c r="K250" s="4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46"/>
      <c r="I251" s="4"/>
      <c r="J251" s="4"/>
      <c r="K251" s="4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46"/>
      <c r="I252" s="4"/>
      <c r="J252" s="4"/>
      <c r="K252" s="4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46"/>
      <c r="I253" s="4"/>
      <c r="J253" s="4"/>
      <c r="K253" s="4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46"/>
      <c r="I254" s="4"/>
      <c r="J254" s="4"/>
      <c r="K254" s="4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46"/>
      <c r="I255" s="4"/>
      <c r="J255" s="4"/>
      <c r="K255" s="4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46"/>
      <c r="I256" s="4"/>
      <c r="J256" s="4"/>
      <c r="K256" s="4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46"/>
      <c r="I257" s="4"/>
      <c r="J257" s="4"/>
      <c r="K257" s="4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46"/>
      <c r="I258" s="4"/>
      <c r="J258" s="4"/>
      <c r="K258" s="4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46"/>
      <c r="I259" s="4"/>
      <c r="J259" s="4"/>
      <c r="K259" s="4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46"/>
      <c r="I260" s="4"/>
      <c r="J260" s="4"/>
      <c r="K260" s="4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46"/>
      <c r="I261" s="4"/>
      <c r="J261" s="4"/>
      <c r="K261" s="4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46"/>
      <c r="I262" s="4"/>
      <c r="J262" s="4"/>
      <c r="K262" s="4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46"/>
      <c r="I263" s="4"/>
      <c r="J263" s="4"/>
      <c r="K263" s="4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46"/>
      <c r="I264" s="4"/>
      <c r="J264" s="4"/>
      <c r="K264" s="4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46"/>
      <c r="I265" s="4"/>
      <c r="J265" s="4"/>
      <c r="K265" s="4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46"/>
      <c r="I266" s="4"/>
      <c r="J266" s="4"/>
      <c r="K266" s="4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46"/>
      <c r="I267" s="4"/>
      <c r="J267" s="4"/>
      <c r="K267" s="4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46"/>
      <c r="I268" s="4"/>
      <c r="J268" s="4"/>
      <c r="K268" s="4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46"/>
      <c r="I269" s="4"/>
      <c r="J269" s="4"/>
      <c r="K269" s="4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46"/>
      <c r="I270" s="4"/>
      <c r="J270" s="4"/>
      <c r="K270" s="4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46"/>
      <c r="I271" s="4"/>
      <c r="J271" s="4"/>
      <c r="K271" s="4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46"/>
      <c r="I272" s="4"/>
      <c r="J272" s="4"/>
      <c r="K272" s="4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46"/>
      <c r="I273" s="4"/>
      <c r="J273" s="4"/>
      <c r="K273" s="4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46"/>
      <c r="I274" s="4"/>
      <c r="J274" s="4"/>
      <c r="K274" s="4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46"/>
      <c r="I275" s="4"/>
      <c r="J275" s="4"/>
      <c r="K275" s="4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46"/>
      <c r="I276" s="4"/>
      <c r="J276" s="4"/>
      <c r="K276" s="4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46"/>
      <c r="I277" s="4"/>
      <c r="J277" s="4"/>
      <c r="K277" s="4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46"/>
      <c r="I278" s="4"/>
      <c r="J278" s="4"/>
      <c r="K278" s="4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46"/>
      <c r="I279" s="4"/>
      <c r="J279" s="4"/>
      <c r="K279" s="4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46"/>
      <c r="I280" s="4"/>
      <c r="J280" s="4"/>
      <c r="K280" s="4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46"/>
      <c r="I281" s="4"/>
      <c r="J281" s="4"/>
      <c r="K281" s="4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46"/>
      <c r="I282" s="4"/>
      <c r="J282" s="4"/>
      <c r="K282" s="4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46"/>
      <c r="I283" s="4"/>
      <c r="J283" s="4"/>
      <c r="K283" s="4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46"/>
      <c r="I284" s="4"/>
      <c r="J284" s="4"/>
      <c r="K284" s="4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46"/>
      <c r="I285" s="4"/>
      <c r="J285" s="4"/>
      <c r="K285" s="4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46"/>
      <c r="I286" s="4"/>
      <c r="J286" s="4"/>
      <c r="K286" s="4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46"/>
      <c r="I287" s="4"/>
      <c r="J287" s="4"/>
      <c r="K287" s="4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46"/>
      <c r="I288" s="4"/>
      <c r="J288" s="4"/>
      <c r="K288" s="4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46"/>
      <c r="I289" s="4"/>
      <c r="J289" s="4"/>
      <c r="K289" s="4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46"/>
      <c r="I290" s="4"/>
      <c r="J290" s="4"/>
      <c r="K290" s="4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46"/>
      <c r="I291" s="4"/>
      <c r="J291" s="4"/>
      <c r="K291" s="4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46"/>
      <c r="I292" s="4"/>
      <c r="J292" s="4"/>
      <c r="K292" s="4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46"/>
      <c r="I293" s="4"/>
      <c r="J293" s="4"/>
      <c r="K293" s="4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46"/>
      <c r="I294" s="4"/>
      <c r="J294" s="4"/>
      <c r="K294" s="4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46"/>
      <c r="I295" s="4"/>
      <c r="J295" s="4"/>
      <c r="K295" s="4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46"/>
      <c r="I296" s="4"/>
      <c r="J296" s="4"/>
      <c r="K296" s="4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46"/>
      <c r="I297" s="4"/>
      <c r="J297" s="4"/>
      <c r="K297" s="4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46"/>
      <c r="I298" s="4"/>
      <c r="J298" s="4"/>
      <c r="K298" s="4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46"/>
      <c r="I299" s="4"/>
      <c r="J299" s="4"/>
      <c r="K299" s="4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46"/>
      <c r="I300" s="4"/>
      <c r="J300" s="4"/>
      <c r="K300" s="4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46"/>
      <c r="I301" s="4"/>
      <c r="J301" s="4"/>
      <c r="K301" s="4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46"/>
      <c r="I302" s="4"/>
      <c r="J302" s="4"/>
      <c r="K302" s="4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46"/>
      <c r="I303" s="4"/>
      <c r="J303" s="4"/>
      <c r="K303" s="4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46"/>
      <c r="I304" s="4"/>
      <c r="J304" s="4"/>
      <c r="K304" s="4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46"/>
      <c r="I305" s="4"/>
      <c r="J305" s="4"/>
      <c r="K305" s="4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46"/>
      <c r="I306" s="4"/>
      <c r="J306" s="4"/>
      <c r="K306" s="4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46"/>
      <c r="I307" s="4"/>
      <c r="J307" s="4"/>
      <c r="K307" s="4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46"/>
      <c r="I308" s="4"/>
      <c r="J308" s="4"/>
      <c r="K308" s="4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46"/>
      <c r="I309" s="4"/>
      <c r="J309" s="4"/>
      <c r="K309" s="4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46"/>
      <c r="I310" s="4"/>
      <c r="J310" s="4"/>
      <c r="K310" s="4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46"/>
      <c r="I311" s="4"/>
      <c r="J311" s="4"/>
      <c r="K311" s="4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46"/>
      <c r="I312" s="4"/>
      <c r="J312" s="4"/>
      <c r="K312" s="4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46"/>
      <c r="I313" s="4"/>
      <c r="J313" s="4"/>
      <c r="K313" s="4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46"/>
      <c r="I314" s="4"/>
      <c r="J314" s="4"/>
      <c r="K314" s="4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46"/>
      <c r="I315" s="4"/>
      <c r="J315" s="4"/>
      <c r="K315" s="4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46"/>
      <c r="I316" s="4"/>
      <c r="J316" s="4"/>
      <c r="K316" s="4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46"/>
      <c r="I317" s="4"/>
      <c r="J317" s="4"/>
      <c r="K317" s="4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46"/>
      <c r="I318" s="4"/>
      <c r="J318" s="4"/>
      <c r="K318" s="4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46"/>
      <c r="I319" s="4"/>
      <c r="J319" s="4"/>
      <c r="K319" s="4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46"/>
      <c r="I320" s="4"/>
      <c r="J320" s="4"/>
      <c r="K320" s="4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46"/>
      <c r="I321" s="4"/>
      <c r="J321" s="4"/>
      <c r="K321" s="4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46"/>
      <c r="I322" s="4"/>
      <c r="J322" s="4"/>
      <c r="K322" s="4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46"/>
      <c r="I323" s="4"/>
      <c r="J323" s="4"/>
      <c r="K323" s="4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46"/>
      <c r="I324" s="4"/>
      <c r="J324" s="4"/>
      <c r="K324" s="4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46"/>
      <c r="I325" s="4"/>
      <c r="J325" s="4"/>
      <c r="K325" s="4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46"/>
      <c r="I326" s="4"/>
      <c r="J326" s="4"/>
      <c r="K326" s="4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46"/>
      <c r="I327" s="4"/>
      <c r="J327" s="4"/>
      <c r="K327" s="4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46"/>
      <c r="I328" s="4"/>
      <c r="J328" s="4"/>
      <c r="K328" s="4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46"/>
      <c r="I329" s="4"/>
      <c r="J329" s="4"/>
      <c r="K329" s="4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46"/>
      <c r="I330" s="4"/>
      <c r="J330" s="4"/>
      <c r="K330" s="4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46"/>
      <c r="I331" s="4"/>
      <c r="J331" s="4"/>
      <c r="K331" s="4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46"/>
      <c r="I332" s="4"/>
      <c r="J332" s="4"/>
      <c r="K332" s="4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46"/>
      <c r="I333" s="4"/>
      <c r="J333" s="4"/>
      <c r="K333" s="4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46"/>
      <c r="I334" s="4"/>
      <c r="J334" s="4"/>
      <c r="K334" s="4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46"/>
      <c r="I335" s="4"/>
      <c r="J335" s="4"/>
      <c r="K335" s="4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46"/>
      <c r="I336" s="4"/>
      <c r="J336" s="4"/>
      <c r="K336" s="4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46"/>
      <c r="I337" s="4"/>
      <c r="J337" s="4"/>
      <c r="K337" s="4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46"/>
      <c r="I338" s="4"/>
      <c r="J338" s="4"/>
      <c r="K338" s="4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46"/>
      <c r="I339" s="4"/>
      <c r="J339" s="4"/>
      <c r="K339" s="4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46"/>
      <c r="I340" s="4"/>
      <c r="J340" s="4"/>
      <c r="K340" s="4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46"/>
      <c r="I341" s="4"/>
      <c r="J341" s="4"/>
      <c r="K341" s="4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46"/>
      <c r="I342" s="4"/>
      <c r="J342" s="4"/>
      <c r="K342" s="4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46"/>
      <c r="I343" s="4"/>
      <c r="J343" s="4"/>
      <c r="K343" s="4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46"/>
      <c r="I344" s="4"/>
      <c r="J344" s="4"/>
      <c r="K344" s="4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46"/>
      <c r="I345" s="4"/>
      <c r="J345" s="4"/>
      <c r="K345" s="4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46"/>
      <c r="I346" s="4"/>
      <c r="J346" s="4"/>
      <c r="K346" s="4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46"/>
      <c r="I347" s="4"/>
      <c r="J347" s="4"/>
      <c r="K347" s="4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46"/>
      <c r="I348" s="4"/>
      <c r="J348" s="4"/>
      <c r="K348" s="4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46"/>
      <c r="I349" s="4"/>
      <c r="J349" s="4"/>
      <c r="K349" s="4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46"/>
      <c r="I350" s="4"/>
      <c r="J350" s="4"/>
      <c r="K350" s="4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46"/>
      <c r="I351" s="4"/>
      <c r="J351" s="4"/>
      <c r="K351" s="4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46"/>
      <c r="I352" s="4"/>
      <c r="J352" s="4"/>
      <c r="K352" s="4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46"/>
      <c r="I353" s="4"/>
      <c r="J353" s="4"/>
      <c r="K353" s="4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46"/>
      <c r="I354" s="4"/>
      <c r="J354" s="4"/>
      <c r="K354" s="4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46"/>
      <c r="I355" s="4"/>
      <c r="J355" s="4"/>
      <c r="K355" s="4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46"/>
      <c r="I356" s="4"/>
      <c r="J356" s="4"/>
      <c r="K356" s="4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46"/>
      <c r="I357" s="4"/>
      <c r="J357" s="4"/>
      <c r="K357" s="4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46"/>
      <c r="I358" s="4"/>
      <c r="J358" s="4"/>
      <c r="K358" s="4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46"/>
      <c r="I359" s="4"/>
      <c r="J359" s="4"/>
      <c r="K359" s="4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46"/>
      <c r="I360" s="4"/>
      <c r="J360" s="4"/>
      <c r="K360" s="4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46"/>
      <c r="I361" s="4"/>
      <c r="J361" s="4"/>
      <c r="K361" s="4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46"/>
      <c r="I362" s="4"/>
      <c r="J362" s="4"/>
      <c r="K362" s="4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46"/>
      <c r="I363" s="4"/>
      <c r="J363" s="4"/>
      <c r="K363" s="4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46"/>
      <c r="I364" s="4"/>
      <c r="J364" s="4"/>
      <c r="K364" s="4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46"/>
      <c r="I365" s="4"/>
      <c r="J365" s="4"/>
      <c r="K365" s="4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46"/>
      <c r="I366" s="4"/>
      <c r="J366" s="4"/>
      <c r="K366" s="4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46"/>
      <c r="I367" s="4"/>
      <c r="J367" s="4"/>
      <c r="K367" s="4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46"/>
      <c r="I368" s="4"/>
      <c r="J368" s="4"/>
      <c r="K368" s="4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46"/>
      <c r="I369" s="4"/>
      <c r="J369" s="4"/>
      <c r="K369" s="4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46"/>
      <c r="I370" s="4"/>
      <c r="J370" s="4"/>
      <c r="K370" s="4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46"/>
      <c r="I371" s="4"/>
      <c r="J371" s="4"/>
      <c r="K371" s="4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46"/>
      <c r="I372" s="4"/>
      <c r="J372" s="4"/>
      <c r="K372" s="4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46"/>
      <c r="I373" s="4"/>
      <c r="J373" s="4"/>
      <c r="K373" s="4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46"/>
      <c r="I374" s="4"/>
      <c r="J374" s="4"/>
      <c r="K374" s="4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46"/>
      <c r="I375" s="4"/>
      <c r="J375" s="4"/>
      <c r="K375" s="4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46"/>
      <c r="I376" s="4"/>
      <c r="J376" s="4"/>
      <c r="K376" s="4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46"/>
      <c r="I377" s="4"/>
      <c r="J377" s="4"/>
      <c r="K377" s="4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46"/>
      <c r="I378" s="4"/>
      <c r="J378" s="4"/>
      <c r="K378" s="4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46"/>
      <c r="I379" s="4"/>
      <c r="J379" s="4"/>
      <c r="K379" s="4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46"/>
      <c r="I380" s="4"/>
      <c r="J380" s="4"/>
      <c r="K380" s="4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46"/>
      <c r="I381" s="4"/>
      <c r="J381" s="4"/>
      <c r="K381" s="4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46"/>
      <c r="I382" s="4"/>
      <c r="J382" s="4"/>
      <c r="K382" s="4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46"/>
      <c r="I383" s="4"/>
      <c r="J383" s="4"/>
      <c r="K383" s="4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46"/>
      <c r="I384" s="4"/>
      <c r="J384" s="4"/>
      <c r="K384" s="4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46"/>
      <c r="I385" s="4"/>
      <c r="J385" s="4"/>
      <c r="K385" s="4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46"/>
      <c r="I386" s="4"/>
      <c r="J386" s="4"/>
      <c r="K386" s="4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46"/>
      <c r="I387" s="4"/>
      <c r="J387" s="4"/>
      <c r="K387" s="4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46"/>
      <c r="I388" s="4"/>
      <c r="J388" s="4"/>
      <c r="K388" s="4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46"/>
      <c r="I389" s="4"/>
      <c r="J389" s="4"/>
      <c r="K389" s="4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46"/>
      <c r="I390" s="4"/>
      <c r="J390" s="4"/>
      <c r="K390" s="4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46"/>
      <c r="I391" s="4"/>
      <c r="J391" s="4"/>
      <c r="K391" s="4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46"/>
      <c r="I392" s="4"/>
      <c r="J392" s="4"/>
      <c r="K392" s="4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46"/>
      <c r="I393" s="4"/>
      <c r="J393" s="4"/>
      <c r="K393" s="4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46"/>
      <c r="I394" s="4"/>
      <c r="J394" s="4"/>
      <c r="K394" s="4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46"/>
      <c r="I395" s="4"/>
      <c r="J395" s="4"/>
      <c r="K395" s="4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46"/>
      <c r="I396" s="4"/>
      <c r="J396" s="4"/>
      <c r="K396" s="4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46"/>
      <c r="I397" s="4"/>
      <c r="J397" s="4"/>
      <c r="K397" s="4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46"/>
      <c r="I398" s="4"/>
      <c r="J398" s="4"/>
      <c r="K398" s="4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46"/>
      <c r="I399" s="4"/>
      <c r="J399" s="4"/>
      <c r="K399" s="4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46"/>
      <c r="I400" s="4"/>
      <c r="J400" s="4"/>
      <c r="K400" s="4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46"/>
      <c r="I401" s="4"/>
      <c r="J401" s="4"/>
      <c r="K401" s="4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46"/>
      <c r="I402" s="4"/>
      <c r="J402" s="4"/>
      <c r="K402" s="4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46"/>
      <c r="I403" s="4"/>
      <c r="J403" s="4"/>
      <c r="K403" s="4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46"/>
      <c r="I404" s="4"/>
      <c r="J404" s="4"/>
      <c r="K404" s="4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46"/>
      <c r="I405" s="4"/>
      <c r="J405" s="4"/>
      <c r="K405" s="4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46"/>
      <c r="I406" s="4"/>
      <c r="J406" s="4"/>
      <c r="K406" s="4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46"/>
      <c r="I407" s="4"/>
      <c r="J407" s="4"/>
      <c r="K407" s="4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46"/>
      <c r="I408" s="4"/>
      <c r="J408" s="4"/>
      <c r="K408" s="4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46"/>
      <c r="I409" s="4"/>
      <c r="J409" s="4"/>
      <c r="K409" s="4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46"/>
      <c r="I410" s="4"/>
      <c r="J410" s="4"/>
      <c r="K410" s="4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46"/>
      <c r="I411" s="4"/>
      <c r="J411" s="4"/>
      <c r="K411" s="4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46"/>
      <c r="I412" s="4"/>
      <c r="J412" s="4"/>
      <c r="K412" s="4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46"/>
      <c r="I413" s="4"/>
      <c r="J413" s="4"/>
      <c r="K413" s="4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46"/>
      <c r="I414" s="4"/>
      <c r="J414" s="4"/>
      <c r="K414" s="4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46"/>
      <c r="I415" s="4"/>
      <c r="J415" s="4"/>
      <c r="K415" s="4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46"/>
      <c r="I416" s="4"/>
      <c r="J416" s="4"/>
      <c r="K416" s="4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46"/>
      <c r="I417" s="4"/>
      <c r="J417" s="4"/>
      <c r="K417" s="4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46"/>
      <c r="I418" s="4"/>
      <c r="J418" s="4"/>
      <c r="K418" s="4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46"/>
      <c r="I419" s="4"/>
      <c r="J419" s="4"/>
      <c r="K419" s="4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46"/>
      <c r="I420" s="4"/>
      <c r="J420" s="4"/>
      <c r="K420" s="4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46"/>
      <c r="I421" s="4"/>
      <c r="J421" s="4"/>
      <c r="K421" s="4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46"/>
      <c r="I422" s="4"/>
      <c r="J422" s="4"/>
      <c r="K422" s="4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46"/>
      <c r="I423" s="4"/>
      <c r="J423" s="4"/>
      <c r="K423" s="4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46"/>
      <c r="I424" s="4"/>
      <c r="J424" s="4"/>
      <c r="K424" s="4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46"/>
      <c r="I425" s="4"/>
      <c r="J425" s="4"/>
      <c r="K425" s="4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46"/>
      <c r="I426" s="4"/>
      <c r="J426" s="4"/>
      <c r="K426" s="4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46"/>
      <c r="I427" s="4"/>
      <c r="J427" s="4"/>
      <c r="K427" s="4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46"/>
      <c r="I428" s="4"/>
      <c r="J428" s="4"/>
      <c r="K428" s="4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46"/>
      <c r="I429" s="4"/>
      <c r="J429" s="4"/>
      <c r="K429" s="4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46"/>
      <c r="I430" s="4"/>
      <c r="J430" s="4"/>
      <c r="K430" s="4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46"/>
      <c r="I431" s="4"/>
      <c r="J431" s="4"/>
      <c r="K431" s="4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46"/>
      <c r="I432" s="4"/>
      <c r="J432" s="4"/>
      <c r="K432" s="4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46"/>
      <c r="I433" s="4"/>
      <c r="J433" s="4"/>
      <c r="K433" s="4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46"/>
      <c r="I434" s="4"/>
      <c r="J434" s="4"/>
      <c r="K434" s="4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46"/>
      <c r="I435" s="4"/>
      <c r="J435" s="4"/>
      <c r="K435" s="4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46"/>
      <c r="I436" s="4"/>
      <c r="J436" s="4"/>
      <c r="K436" s="4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46"/>
      <c r="I437" s="4"/>
      <c r="J437" s="4"/>
      <c r="K437" s="4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46"/>
      <c r="I438" s="4"/>
      <c r="J438" s="4"/>
      <c r="K438" s="4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46"/>
      <c r="I439" s="4"/>
      <c r="J439" s="4"/>
      <c r="K439" s="4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46"/>
      <c r="I440" s="4"/>
      <c r="J440" s="4"/>
      <c r="K440" s="4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46"/>
      <c r="I441" s="4"/>
      <c r="J441" s="4"/>
      <c r="K441" s="4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46"/>
      <c r="I442" s="4"/>
      <c r="J442" s="4"/>
      <c r="K442" s="4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46"/>
      <c r="I443" s="4"/>
      <c r="J443" s="4"/>
      <c r="K443" s="4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46"/>
      <c r="I444" s="4"/>
      <c r="J444" s="4"/>
      <c r="K444" s="4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46"/>
      <c r="I445" s="4"/>
      <c r="J445" s="4"/>
      <c r="K445" s="4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46"/>
      <c r="I446" s="4"/>
      <c r="J446" s="4"/>
      <c r="K446" s="4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46"/>
      <c r="I447" s="4"/>
      <c r="J447" s="4"/>
      <c r="K447" s="4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46"/>
      <c r="I448" s="4"/>
      <c r="J448" s="4"/>
      <c r="K448" s="4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46"/>
      <c r="I449" s="4"/>
      <c r="J449" s="4"/>
      <c r="K449" s="4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46"/>
      <c r="I450" s="4"/>
      <c r="J450" s="4"/>
      <c r="K450" s="4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46"/>
      <c r="I451" s="4"/>
      <c r="J451" s="4"/>
      <c r="K451" s="4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46"/>
      <c r="I452" s="4"/>
      <c r="J452" s="4"/>
      <c r="K452" s="4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46"/>
      <c r="I453" s="4"/>
      <c r="J453" s="4"/>
      <c r="K453" s="4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46"/>
      <c r="I454" s="4"/>
      <c r="J454" s="4"/>
      <c r="K454" s="4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46"/>
      <c r="I455" s="4"/>
      <c r="J455" s="4"/>
      <c r="K455" s="4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46"/>
      <c r="I456" s="4"/>
      <c r="J456" s="4"/>
      <c r="K456" s="4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46"/>
      <c r="I457" s="4"/>
      <c r="J457" s="4"/>
      <c r="K457" s="4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46"/>
      <c r="I458" s="4"/>
      <c r="J458" s="4"/>
      <c r="K458" s="4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46"/>
      <c r="I459" s="4"/>
      <c r="J459" s="4"/>
      <c r="K459" s="4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46"/>
      <c r="I460" s="4"/>
      <c r="J460" s="4"/>
      <c r="K460" s="4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46"/>
      <c r="I461" s="4"/>
      <c r="J461" s="4"/>
      <c r="K461" s="4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46"/>
      <c r="I462" s="4"/>
      <c r="J462" s="4"/>
      <c r="K462" s="4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46"/>
      <c r="I463" s="4"/>
      <c r="J463" s="4"/>
      <c r="K463" s="4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46"/>
      <c r="I464" s="4"/>
      <c r="J464" s="4"/>
      <c r="K464" s="4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46"/>
      <c r="I465" s="4"/>
      <c r="J465" s="4"/>
      <c r="K465" s="4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46"/>
      <c r="I466" s="4"/>
      <c r="J466" s="4"/>
      <c r="K466" s="4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46"/>
      <c r="I467" s="4"/>
      <c r="J467" s="4"/>
      <c r="K467" s="4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46"/>
      <c r="I468" s="4"/>
      <c r="J468" s="4"/>
      <c r="K468" s="4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46"/>
      <c r="I469" s="4"/>
      <c r="J469" s="4"/>
      <c r="K469" s="4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46"/>
      <c r="I470" s="4"/>
      <c r="J470" s="4"/>
      <c r="K470" s="4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46"/>
      <c r="I471" s="4"/>
      <c r="J471" s="4"/>
      <c r="K471" s="4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46"/>
      <c r="I472" s="4"/>
      <c r="J472" s="4"/>
      <c r="K472" s="4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46"/>
      <c r="I473" s="4"/>
      <c r="J473" s="4"/>
      <c r="K473" s="4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46"/>
      <c r="I474" s="4"/>
      <c r="J474" s="4"/>
      <c r="K474" s="4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46"/>
      <c r="I475" s="4"/>
      <c r="J475" s="4"/>
      <c r="K475" s="4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46"/>
      <c r="I476" s="4"/>
      <c r="J476" s="4"/>
      <c r="K476" s="4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46"/>
      <c r="I477" s="4"/>
      <c r="J477" s="4"/>
      <c r="K477" s="4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46"/>
      <c r="I478" s="4"/>
      <c r="J478" s="4"/>
      <c r="K478" s="4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46"/>
      <c r="I479" s="4"/>
      <c r="J479" s="4"/>
      <c r="K479" s="4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46"/>
      <c r="I480" s="4"/>
      <c r="J480" s="4"/>
      <c r="K480" s="4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46"/>
      <c r="I481" s="4"/>
      <c r="J481" s="4"/>
      <c r="K481" s="4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46"/>
      <c r="I482" s="4"/>
      <c r="J482" s="4"/>
      <c r="K482" s="4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46"/>
      <c r="I483" s="4"/>
      <c r="J483" s="4"/>
      <c r="K483" s="4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46"/>
      <c r="I484" s="4"/>
      <c r="J484" s="4"/>
      <c r="K484" s="4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46"/>
      <c r="I485" s="4"/>
      <c r="J485" s="4"/>
      <c r="K485" s="4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46"/>
      <c r="I486" s="4"/>
      <c r="J486" s="4"/>
      <c r="K486" s="4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46"/>
      <c r="I487" s="4"/>
      <c r="J487" s="4"/>
      <c r="K487" s="4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46"/>
      <c r="I488" s="4"/>
      <c r="J488" s="4"/>
      <c r="K488" s="4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46"/>
      <c r="I489" s="4"/>
      <c r="J489" s="4"/>
      <c r="K489" s="4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46"/>
      <c r="I490" s="4"/>
      <c r="J490" s="4"/>
      <c r="K490" s="4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46"/>
      <c r="I491" s="4"/>
      <c r="J491" s="4"/>
      <c r="K491" s="4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46"/>
      <c r="I492" s="4"/>
      <c r="J492" s="4"/>
      <c r="K492" s="4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46"/>
      <c r="I493" s="4"/>
      <c r="J493" s="4"/>
      <c r="K493" s="4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46"/>
      <c r="I494" s="4"/>
      <c r="J494" s="4"/>
      <c r="K494" s="4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46"/>
      <c r="I495" s="4"/>
      <c r="J495" s="4"/>
      <c r="K495" s="4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46"/>
      <c r="I496" s="4"/>
      <c r="J496" s="4"/>
      <c r="K496" s="4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46"/>
      <c r="I497" s="4"/>
      <c r="J497" s="4"/>
      <c r="K497" s="4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46"/>
      <c r="I498" s="4"/>
      <c r="J498" s="4"/>
      <c r="K498" s="4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46"/>
      <c r="I499" s="4"/>
      <c r="J499" s="4"/>
      <c r="K499" s="4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46"/>
      <c r="I500" s="4"/>
      <c r="J500" s="4"/>
      <c r="K500" s="4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46"/>
      <c r="I501" s="4"/>
      <c r="J501" s="4"/>
      <c r="K501" s="4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46"/>
      <c r="I502" s="4"/>
      <c r="J502" s="4"/>
      <c r="K502" s="4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46"/>
      <c r="I503" s="4"/>
      <c r="J503" s="4"/>
      <c r="K503" s="4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46"/>
      <c r="I504" s="4"/>
      <c r="J504" s="4"/>
      <c r="K504" s="4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46"/>
      <c r="I505" s="4"/>
      <c r="J505" s="4"/>
      <c r="K505" s="4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46"/>
      <c r="I506" s="4"/>
      <c r="J506" s="4"/>
      <c r="K506" s="4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46"/>
      <c r="I507" s="4"/>
      <c r="J507" s="4"/>
      <c r="K507" s="4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46"/>
      <c r="I508" s="4"/>
      <c r="J508" s="4"/>
      <c r="K508" s="4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46"/>
      <c r="I509" s="4"/>
      <c r="J509" s="4"/>
      <c r="K509" s="4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46"/>
      <c r="I510" s="4"/>
      <c r="J510" s="4"/>
      <c r="K510" s="4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46"/>
      <c r="I511" s="4"/>
      <c r="J511" s="4"/>
      <c r="K511" s="4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46"/>
      <c r="I512" s="4"/>
      <c r="J512" s="4"/>
      <c r="K512" s="4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46"/>
      <c r="I513" s="4"/>
      <c r="J513" s="4"/>
      <c r="K513" s="4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46"/>
      <c r="I514" s="4"/>
      <c r="J514" s="4"/>
      <c r="K514" s="4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46"/>
      <c r="I515" s="4"/>
      <c r="J515" s="4"/>
      <c r="K515" s="4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46"/>
      <c r="I516" s="4"/>
      <c r="J516" s="4"/>
      <c r="K516" s="4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46"/>
      <c r="I517" s="4"/>
      <c r="J517" s="4"/>
      <c r="K517" s="4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46"/>
      <c r="I518" s="4"/>
      <c r="J518" s="4"/>
      <c r="K518" s="4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46"/>
      <c r="I519" s="4"/>
      <c r="J519" s="4"/>
      <c r="K519" s="4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46"/>
      <c r="I520" s="4"/>
      <c r="J520" s="4"/>
      <c r="K520" s="4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46"/>
      <c r="I521" s="4"/>
      <c r="J521" s="4"/>
      <c r="K521" s="4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46"/>
      <c r="I522" s="4"/>
      <c r="J522" s="4"/>
      <c r="K522" s="4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46"/>
      <c r="I523" s="4"/>
      <c r="J523" s="4"/>
      <c r="K523" s="4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46"/>
      <c r="I524" s="4"/>
      <c r="J524" s="4"/>
      <c r="K524" s="4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46"/>
      <c r="I525" s="4"/>
      <c r="J525" s="4"/>
      <c r="K525" s="4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46"/>
      <c r="I526" s="4"/>
      <c r="J526" s="4"/>
      <c r="K526" s="4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46"/>
      <c r="I527" s="4"/>
      <c r="J527" s="4"/>
      <c r="K527" s="4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46"/>
      <c r="I528" s="4"/>
      <c r="J528" s="4"/>
      <c r="K528" s="4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46"/>
      <c r="I529" s="4"/>
      <c r="J529" s="4"/>
      <c r="K529" s="4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46"/>
      <c r="I530" s="4"/>
      <c r="J530" s="4"/>
      <c r="K530" s="4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46"/>
      <c r="I531" s="4"/>
      <c r="J531" s="4"/>
      <c r="K531" s="4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46"/>
      <c r="I532" s="4"/>
      <c r="J532" s="4"/>
      <c r="K532" s="4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46"/>
      <c r="I533" s="4"/>
      <c r="J533" s="4"/>
      <c r="K533" s="4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46"/>
      <c r="I534" s="4"/>
      <c r="J534" s="4"/>
      <c r="K534" s="4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46"/>
      <c r="I535" s="4"/>
      <c r="J535" s="4"/>
      <c r="K535" s="4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46"/>
      <c r="I536" s="4"/>
      <c r="J536" s="4"/>
      <c r="K536" s="4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46"/>
      <c r="I537" s="4"/>
      <c r="J537" s="4"/>
      <c r="K537" s="4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46"/>
      <c r="I538" s="4"/>
      <c r="J538" s="4"/>
      <c r="K538" s="4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46"/>
      <c r="I539" s="4"/>
      <c r="J539" s="4"/>
      <c r="K539" s="4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46"/>
      <c r="I540" s="4"/>
      <c r="J540" s="4"/>
      <c r="K540" s="4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46"/>
      <c r="I541" s="4"/>
      <c r="J541" s="4"/>
      <c r="K541" s="4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46"/>
      <c r="I542" s="4"/>
      <c r="J542" s="4"/>
      <c r="K542" s="4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46"/>
      <c r="I543" s="4"/>
      <c r="J543" s="4"/>
      <c r="K543" s="4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46"/>
      <c r="I544" s="4"/>
      <c r="J544" s="4"/>
      <c r="K544" s="4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46"/>
      <c r="I545" s="4"/>
      <c r="J545" s="4"/>
      <c r="K545" s="4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46"/>
      <c r="I546" s="4"/>
      <c r="J546" s="4"/>
      <c r="K546" s="4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46"/>
      <c r="I547" s="4"/>
      <c r="J547" s="4"/>
      <c r="K547" s="4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46"/>
      <c r="I548" s="4"/>
      <c r="J548" s="4"/>
      <c r="K548" s="4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46"/>
      <c r="I549" s="4"/>
      <c r="J549" s="4"/>
      <c r="K549" s="4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46"/>
      <c r="I550" s="4"/>
      <c r="J550" s="4"/>
      <c r="K550" s="4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46"/>
      <c r="I551" s="4"/>
      <c r="J551" s="4"/>
      <c r="K551" s="4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46"/>
      <c r="I552" s="4"/>
      <c r="J552" s="4"/>
      <c r="K552" s="4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46"/>
      <c r="I553" s="4"/>
      <c r="J553" s="4"/>
      <c r="K553" s="4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46"/>
      <c r="I554" s="4"/>
      <c r="J554" s="4"/>
      <c r="K554" s="4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46"/>
      <c r="I555" s="4"/>
      <c r="J555" s="4"/>
      <c r="K555" s="4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46"/>
      <c r="I556" s="4"/>
      <c r="J556" s="4"/>
      <c r="K556" s="4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46"/>
      <c r="I557" s="4"/>
      <c r="J557" s="4"/>
      <c r="K557" s="4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46"/>
      <c r="I558" s="4"/>
      <c r="J558" s="4"/>
      <c r="K558" s="4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46"/>
      <c r="I559" s="4"/>
      <c r="J559" s="4"/>
      <c r="K559" s="4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46"/>
      <c r="I560" s="4"/>
      <c r="J560" s="4"/>
      <c r="K560" s="4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46"/>
      <c r="I561" s="4"/>
      <c r="J561" s="4"/>
      <c r="K561" s="4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46"/>
      <c r="I562" s="4"/>
      <c r="J562" s="4"/>
      <c r="K562" s="4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46"/>
      <c r="I563" s="4"/>
      <c r="J563" s="4"/>
      <c r="K563" s="4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46"/>
      <c r="I564" s="4"/>
      <c r="J564" s="4"/>
      <c r="K564" s="4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46"/>
      <c r="I565" s="4"/>
      <c r="J565" s="4"/>
      <c r="K565" s="4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46"/>
      <c r="I566" s="4"/>
      <c r="J566" s="4"/>
      <c r="K566" s="4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46"/>
      <c r="I567" s="4"/>
      <c r="J567" s="4"/>
      <c r="K567" s="4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46"/>
      <c r="I568" s="4"/>
      <c r="J568" s="4"/>
      <c r="K568" s="4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46"/>
      <c r="I569" s="4"/>
      <c r="J569" s="4"/>
      <c r="K569" s="4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46"/>
      <c r="I570" s="4"/>
      <c r="J570" s="4"/>
      <c r="K570" s="4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46"/>
      <c r="I571" s="4"/>
      <c r="J571" s="4"/>
      <c r="K571" s="4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46"/>
      <c r="I572" s="4"/>
      <c r="J572" s="4"/>
      <c r="K572" s="4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46"/>
      <c r="I573" s="4"/>
      <c r="J573" s="4"/>
      <c r="K573" s="4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46"/>
      <c r="I574" s="4"/>
      <c r="J574" s="4"/>
      <c r="K574" s="4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46"/>
      <c r="I575" s="4"/>
      <c r="J575" s="4"/>
      <c r="K575" s="4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46"/>
      <c r="I576" s="4"/>
      <c r="J576" s="4"/>
      <c r="K576" s="4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46"/>
      <c r="I577" s="4"/>
      <c r="J577" s="4"/>
      <c r="K577" s="4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46"/>
      <c r="I578" s="4"/>
      <c r="J578" s="4"/>
      <c r="K578" s="4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46"/>
      <c r="I579" s="4"/>
      <c r="J579" s="4"/>
      <c r="K579" s="4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46"/>
      <c r="I580" s="4"/>
      <c r="J580" s="4"/>
      <c r="K580" s="4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46"/>
      <c r="I581" s="4"/>
      <c r="J581" s="4"/>
      <c r="K581" s="4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46"/>
      <c r="I582" s="4"/>
      <c r="J582" s="4"/>
      <c r="K582" s="4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46"/>
      <c r="I583" s="4"/>
      <c r="J583" s="4"/>
      <c r="K583" s="4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46"/>
      <c r="I584" s="4"/>
      <c r="J584" s="4"/>
      <c r="K584" s="4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46"/>
      <c r="I585" s="4"/>
      <c r="J585" s="4"/>
      <c r="K585" s="4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46"/>
      <c r="I586" s="4"/>
      <c r="J586" s="4"/>
      <c r="K586" s="4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46"/>
      <c r="I587" s="4"/>
      <c r="J587" s="4"/>
      <c r="K587" s="4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46"/>
      <c r="I588" s="4"/>
      <c r="J588" s="4"/>
      <c r="K588" s="4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46"/>
      <c r="I589" s="4"/>
      <c r="J589" s="4"/>
      <c r="K589" s="4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46"/>
      <c r="I590" s="4"/>
      <c r="J590" s="4"/>
      <c r="K590" s="4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46"/>
      <c r="I591" s="4"/>
      <c r="J591" s="4"/>
      <c r="K591" s="4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46"/>
      <c r="I592" s="4"/>
      <c r="J592" s="4"/>
      <c r="K592" s="4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46"/>
      <c r="I593" s="4"/>
      <c r="J593" s="4"/>
      <c r="K593" s="4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46"/>
      <c r="I594" s="4"/>
      <c r="J594" s="4"/>
      <c r="K594" s="4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46"/>
      <c r="I595" s="4"/>
      <c r="J595" s="4"/>
      <c r="K595" s="4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46"/>
      <c r="I596" s="4"/>
      <c r="J596" s="4"/>
      <c r="K596" s="4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46"/>
      <c r="I597" s="4"/>
      <c r="J597" s="4"/>
      <c r="K597" s="4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46"/>
      <c r="I598" s="4"/>
      <c r="J598" s="4"/>
      <c r="K598" s="4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46"/>
      <c r="I599" s="4"/>
      <c r="J599" s="4"/>
      <c r="K599" s="4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46"/>
      <c r="I600" s="4"/>
      <c r="J600" s="4"/>
      <c r="K600" s="4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46"/>
      <c r="I601" s="4"/>
      <c r="J601" s="4"/>
      <c r="K601" s="4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46"/>
      <c r="I602" s="4"/>
      <c r="J602" s="4"/>
      <c r="K602" s="4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46"/>
      <c r="I603" s="4"/>
      <c r="J603" s="4"/>
      <c r="K603" s="4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46"/>
      <c r="I604" s="4"/>
      <c r="J604" s="4"/>
      <c r="K604" s="4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46"/>
      <c r="I605" s="4"/>
      <c r="J605" s="4"/>
      <c r="K605" s="4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46"/>
      <c r="I606" s="4"/>
      <c r="J606" s="4"/>
      <c r="K606" s="4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46"/>
      <c r="I607" s="4"/>
      <c r="J607" s="4"/>
      <c r="K607" s="4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46"/>
      <c r="I608" s="4"/>
      <c r="J608" s="4"/>
      <c r="K608" s="4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46"/>
      <c r="I609" s="4"/>
      <c r="J609" s="4"/>
      <c r="K609" s="4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46"/>
      <c r="I610" s="4"/>
      <c r="J610" s="4"/>
      <c r="K610" s="4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46"/>
      <c r="I611" s="4"/>
      <c r="J611" s="4"/>
      <c r="K611" s="4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46"/>
      <c r="I612" s="4"/>
      <c r="J612" s="4"/>
      <c r="K612" s="4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46"/>
      <c r="I613" s="4"/>
      <c r="J613" s="4"/>
      <c r="K613" s="4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46"/>
      <c r="I614" s="4"/>
      <c r="J614" s="4"/>
      <c r="K614" s="4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46"/>
      <c r="I615" s="4"/>
      <c r="J615" s="4"/>
      <c r="K615" s="4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46"/>
      <c r="I616" s="4"/>
      <c r="J616" s="4"/>
      <c r="K616" s="4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46"/>
      <c r="I617" s="4"/>
      <c r="J617" s="4"/>
      <c r="K617" s="4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46"/>
      <c r="I618" s="4"/>
      <c r="J618" s="4"/>
      <c r="K618" s="4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46"/>
      <c r="I619" s="4"/>
      <c r="J619" s="4"/>
      <c r="K619" s="4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46"/>
      <c r="I620" s="4"/>
      <c r="J620" s="4"/>
      <c r="K620" s="4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46"/>
      <c r="I621" s="4"/>
      <c r="J621" s="4"/>
      <c r="K621" s="4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46"/>
      <c r="I622" s="4"/>
      <c r="J622" s="4"/>
      <c r="K622" s="4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46"/>
      <c r="I623" s="4"/>
      <c r="J623" s="4"/>
      <c r="K623" s="4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46"/>
      <c r="I624" s="4"/>
      <c r="J624" s="4"/>
      <c r="K624" s="4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46"/>
      <c r="I625" s="4"/>
      <c r="J625" s="4"/>
      <c r="K625" s="4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46"/>
      <c r="I626" s="4"/>
      <c r="J626" s="4"/>
      <c r="K626" s="4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46"/>
      <c r="I627" s="4"/>
      <c r="J627" s="4"/>
      <c r="K627" s="4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46"/>
      <c r="I628" s="4"/>
      <c r="J628" s="4"/>
      <c r="K628" s="4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46"/>
      <c r="I629" s="4"/>
      <c r="J629" s="4"/>
      <c r="K629" s="4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46"/>
      <c r="I630" s="4"/>
      <c r="J630" s="4"/>
      <c r="K630" s="4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46"/>
      <c r="I631" s="4"/>
      <c r="J631" s="4"/>
      <c r="K631" s="4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46"/>
      <c r="I632" s="4"/>
      <c r="J632" s="4"/>
      <c r="K632" s="4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46"/>
      <c r="I633" s="4"/>
      <c r="J633" s="4"/>
      <c r="K633" s="4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46"/>
      <c r="I634" s="4"/>
      <c r="J634" s="4"/>
      <c r="K634" s="4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46"/>
      <c r="I635" s="4"/>
      <c r="J635" s="4"/>
      <c r="K635" s="4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46"/>
      <c r="I636" s="4"/>
      <c r="J636" s="4"/>
      <c r="K636" s="4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46"/>
      <c r="I637" s="4"/>
      <c r="J637" s="4"/>
      <c r="K637" s="4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46"/>
      <c r="I638" s="4"/>
      <c r="J638" s="4"/>
      <c r="K638" s="4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46"/>
      <c r="I639" s="4"/>
      <c r="J639" s="4"/>
      <c r="K639" s="4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46"/>
      <c r="I640" s="4"/>
      <c r="J640" s="4"/>
      <c r="K640" s="4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46"/>
      <c r="I641" s="4"/>
      <c r="J641" s="4"/>
      <c r="K641" s="4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46"/>
      <c r="I642" s="4"/>
      <c r="J642" s="4"/>
      <c r="K642" s="4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46"/>
      <c r="I643" s="4"/>
      <c r="J643" s="4"/>
      <c r="K643" s="4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46"/>
      <c r="I644" s="4"/>
      <c r="J644" s="4"/>
      <c r="K644" s="4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46"/>
      <c r="I645" s="4"/>
      <c r="J645" s="4"/>
      <c r="K645" s="4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46"/>
      <c r="I646" s="4"/>
      <c r="J646" s="4"/>
      <c r="K646" s="4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46"/>
      <c r="I647" s="4"/>
      <c r="J647" s="4"/>
      <c r="K647" s="4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46"/>
      <c r="I648" s="4"/>
      <c r="J648" s="4"/>
      <c r="K648" s="4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46"/>
      <c r="I649" s="4"/>
      <c r="J649" s="4"/>
      <c r="K649" s="4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46"/>
      <c r="I650" s="4"/>
      <c r="J650" s="4"/>
      <c r="K650" s="4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46"/>
      <c r="I651" s="4"/>
      <c r="J651" s="4"/>
      <c r="K651" s="4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46"/>
      <c r="I652" s="4"/>
      <c r="J652" s="4"/>
      <c r="K652" s="4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46"/>
      <c r="I653" s="4"/>
      <c r="J653" s="4"/>
      <c r="K653" s="4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46"/>
      <c r="I654" s="4"/>
      <c r="J654" s="4"/>
      <c r="K654" s="4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46"/>
      <c r="I655" s="4"/>
      <c r="J655" s="4"/>
      <c r="K655" s="4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46"/>
      <c r="I656" s="4"/>
      <c r="J656" s="4"/>
      <c r="K656" s="4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46"/>
      <c r="I657" s="4"/>
      <c r="J657" s="4"/>
      <c r="K657" s="4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46"/>
      <c r="I658" s="4"/>
      <c r="J658" s="4"/>
      <c r="K658" s="4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46"/>
      <c r="I659" s="4"/>
      <c r="J659" s="4"/>
      <c r="K659" s="4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46"/>
      <c r="I660" s="4"/>
      <c r="J660" s="4"/>
      <c r="K660" s="4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46"/>
      <c r="I661" s="4"/>
      <c r="J661" s="4"/>
      <c r="K661" s="4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46"/>
      <c r="I662" s="4"/>
      <c r="J662" s="4"/>
      <c r="K662" s="4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46"/>
      <c r="I663" s="4"/>
      <c r="J663" s="4"/>
      <c r="K663" s="4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46"/>
      <c r="I664" s="4"/>
      <c r="J664" s="4"/>
      <c r="K664" s="4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46"/>
      <c r="I665" s="4"/>
      <c r="J665" s="4"/>
      <c r="K665" s="4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46"/>
      <c r="I666" s="4"/>
      <c r="J666" s="4"/>
      <c r="K666" s="4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46"/>
      <c r="I667" s="4"/>
      <c r="J667" s="4"/>
      <c r="K667" s="4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46"/>
      <c r="I668" s="4"/>
      <c r="J668" s="4"/>
      <c r="K668" s="4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46"/>
      <c r="I669" s="4"/>
      <c r="J669" s="4"/>
      <c r="K669" s="4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46"/>
      <c r="I670" s="4"/>
      <c r="J670" s="4"/>
      <c r="K670" s="4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46"/>
      <c r="I671" s="4"/>
      <c r="J671" s="4"/>
      <c r="K671" s="4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46"/>
      <c r="I672" s="4"/>
      <c r="J672" s="4"/>
      <c r="K672" s="4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46"/>
      <c r="I673" s="4"/>
      <c r="J673" s="4"/>
      <c r="K673" s="4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46"/>
      <c r="I674" s="4"/>
      <c r="J674" s="4"/>
      <c r="K674" s="4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46"/>
      <c r="I675" s="4"/>
      <c r="J675" s="4"/>
      <c r="K675" s="4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46"/>
      <c r="I676" s="4"/>
      <c r="J676" s="4"/>
      <c r="K676" s="4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46"/>
      <c r="I677" s="4"/>
      <c r="J677" s="4"/>
      <c r="K677" s="4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46"/>
      <c r="I678" s="4"/>
      <c r="J678" s="4"/>
      <c r="K678" s="4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46"/>
      <c r="I679" s="4"/>
      <c r="J679" s="4"/>
      <c r="K679" s="4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46"/>
      <c r="I680" s="4"/>
      <c r="J680" s="4"/>
      <c r="K680" s="4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46"/>
      <c r="I681" s="4"/>
      <c r="J681" s="4"/>
      <c r="K681" s="4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46"/>
      <c r="I682" s="4"/>
      <c r="J682" s="4"/>
      <c r="K682" s="4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46"/>
      <c r="I683" s="4"/>
      <c r="J683" s="4"/>
      <c r="K683" s="4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46"/>
      <c r="I684" s="4"/>
      <c r="J684" s="4"/>
      <c r="K684" s="4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46"/>
      <c r="I685" s="4"/>
      <c r="J685" s="4"/>
      <c r="K685" s="4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46"/>
      <c r="I686" s="4"/>
      <c r="J686" s="4"/>
      <c r="K686" s="4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46"/>
      <c r="I687" s="4"/>
      <c r="J687" s="4"/>
      <c r="K687" s="4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46"/>
      <c r="I688" s="4"/>
      <c r="J688" s="4"/>
      <c r="K688" s="4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46"/>
      <c r="I689" s="4"/>
      <c r="J689" s="4"/>
      <c r="K689" s="4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46"/>
      <c r="I690" s="4"/>
      <c r="J690" s="4"/>
      <c r="K690" s="4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46"/>
      <c r="I691" s="4"/>
      <c r="J691" s="4"/>
      <c r="K691" s="4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46"/>
      <c r="I692" s="4"/>
      <c r="J692" s="4"/>
      <c r="K692" s="4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46"/>
      <c r="I693" s="4"/>
      <c r="J693" s="4"/>
      <c r="K693" s="4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46"/>
      <c r="I694" s="4"/>
      <c r="J694" s="4"/>
      <c r="K694" s="4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46"/>
      <c r="I695" s="4"/>
      <c r="J695" s="4"/>
      <c r="K695" s="4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46"/>
      <c r="I696" s="4"/>
      <c r="J696" s="4"/>
      <c r="K696" s="4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46"/>
      <c r="I697" s="4"/>
      <c r="J697" s="4"/>
      <c r="K697" s="4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46"/>
      <c r="I698" s="4"/>
      <c r="J698" s="4"/>
      <c r="K698" s="4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46"/>
      <c r="I699" s="4"/>
      <c r="J699" s="4"/>
      <c r="K699" s="4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46"/>
      <c r="I700" s="4"/>
      <c r="J700" s="4"/>
      <c r="K700" s="4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46"/>
      <c r="I701" s="4"/>
      <c r="J701" s="4"/>
      <c r="K701" s="4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46"/>
      <c r="I702" s="4"/>
      <c r="J702" s="4"/>
      <c r="K702" s="4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46"/>
      <c r="I703" s="4"/>
      <c r="J703" s="4"/>
      <c r="K703" s="4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46"/>
      <c r="I704" s="4"/>
      <c r="J704" s="4"/>
      <c r="K704" s="4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46"/>
      <c r="I705" s="4"/>
      <c r="J705" s="4"/>
      <c r="K705" s="4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46"/>
      <c r="I706" s="4"/>
      <c r="J706" s="4"/>
      <c r="K706" s="4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46"/>
      <c r="I707" s="4"/>
      <c r="J707" s="4"/>
      <c r="K707" s="4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46"/>
      <c r="I708" s="4"/>
      <c r="J708" s="4"/>
      <c r="K708" s="4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46"/>
      <c r="I709" s="4"/>
      <c r="J709" s="4"/>
      <c r="K709" s="4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46"/>
      <c r="I710" s="4"/>
      <c r="J710" s="4"/>
      <c r="K710" s="4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46"/>
      <c r="I711" s="4"/>
      <c r="J711" s="4"/>
      <c r="K711" s="4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46"/>
      <c r="I712" s="4"/>
      <c r="J712" s="4"/>
      <c r="K712" s="4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46"/>
      <c r="I713" s="4"/>
      <c r="J713" s="4"/>
      <c r="K713" s="4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46"/>
      <c r="I714" s="4"/>
      <c r="J714" s="4"/>
      <c r="K714" s="4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46"/>
      <c r="I715" s="4"/>
      <c r="J715" s="4"/>
      <c r="K715" s="4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46"/>
      <c r="I716" s="4"/>
      <c r="J716" s="4"/>
      <c r="K716" s="4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46"/>
      <c r="I717" s="4"/>
      <c r="J717" s="4"/>
      <c r="K717" s="4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46"/>
      <c r="I718" s="4"/>
      <c r="J718" s="4"/>
      <c r="K718" s="4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46"/>
      <c r="I719" s="4"/>
      <c r="J719" s="4"/>
      <c r="K719" s="4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46"/>
      <c r="I720" s="4"/>
      <c r="J720" s="4"/>
      <c r="K720" s="4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46"/>
      <c r="I721" s="4"/>
      <c r="J721" s="4"/>
      <c r="K721" s="4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46"/>
      <c r="I722" s="4"/>
      <c r="J722" s="4"/>
      <c r="K722" s="4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46"/>
      <c r="I723" s="4"/>
      <c r="J723" s="4"/>
      <c r="K723" s="4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46"/>
      <c r="I724" s="4"/>
      <c r="J724" s="4"/>
      <c r="K724" s="4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46"/>
      <c r="I725" s="4"/>
      <c r="J725" s="4"/>
      <c r="K725" s="4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46"/>
      <c r="I726" s="4"/>
      <c r="J726" s="4"/>
      <c r="K726" s="4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46"/>
      <c r="I727" s="4"/>
      <c r="J727" s="4"/>
      <c r="K727" s="4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46"/>
      <c r="I728" s="4"/>
      <c r="J728" s="4"/>
      <c r="K728" s="4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46"/>
      <c r="I729" s="4"/>
      <c r="J729" s="4"/>
      <c r="K729" s="4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46"/>
      <c r="I730" s="4"/>
      <c r="J730" s="4"/>
      <c r="K730" s="4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46"/>
      <c r="I731" s="4"/>
      <c r="J731" s="4"/>
      <c r="K731" s="4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46"/>
      <c r="I732" s="4"/>
      <c r="J732" s="4"/>
      <c r="K732" s="4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46"/>
      <c r="I733" s="4"/>
      <c r="J733" s="4"/>
      <c r="K733" s="4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46"/>
      <c r="I734" s="4"/>
      <c r="J734" s="4"/>
      <c r="K734" s="4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46"/>
      <c r="I735" s="4"/>
      <c r="J735" s="4"/>
      <c r="K735" s="4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46"/>
      <c r="I736" s="4"/>
      <c r="J736" s="4"/>
      <c r="K736" s="4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46"/>
      <c r="I737" s="4"/>
      <c r="J737" s="4"/>
      <c r="K737" s="4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46"/>
      <c r="I738" s="4"/>
      <c r="J738" s="4"/>
      <c r="K738" s="4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46"/>
      <c r="I739" s="4"/>
      <c r="J739" s="4"/>
      <c r="K739" s="4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46"/>
      <c r="I740" s="4"/>
      <c r="J740" s="4"/>
      <c r="K740" s="4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46"/>
      <c r="I741" s="4"/>
      <c r="J741" s="4"/>
      <c r="K741" s="4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46"/>
      <c r="I742" s="4"/>
      <c r="J742" s="4"/>
      <c r="K742" s="4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46"/>
      <c r="I743" s="4"/>
      <c r="J743" s="4"/>
      <c r="K743" s="4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46"/>
      <c r="I744" s="4"/>
      <c r="J744" s="4"/>
      <c r="K744" s="4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46"/>
      <c r="I745" s="4"/>
      <c r="J745" s="4"/>
      <c r="K745" s="4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46"/>
      <c r="I746" s="4"/>
      <c r="J746" s="4"/>
      <c r="K746" s="4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46"/>
      <c r="I747" s="4"/>
      <c r="J747" s="4"/>
      <c r="K747" s="4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46"/>
      <c r="I748" s="4"/>
      <c r="J748" s="4"/>
      <c r="K748" s="4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46"/>
      <c r="I749" s="4"/>
      <c r="J749" s="4"/>
      <c r="K749" s="4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46"/>
      <c r="I750" s="4"/>
      <c r="J750" s="4"/>
      <c r="K750" s="4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46"/>
      <c r="I751" s="4"/>
      <c r="J751" s="4"/>
      <c r="K751" s="4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46"/>
      <c r="I752" s="4"/>
      <c r="J752" s="4"/>
      <c r="K752" s="4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46"/>
      <c r="I753" s="4"/>
      <c r="J753" s="4"/>
      <c r="K753" s="4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46"/>
      <c r="I754" s="4"/>
      <c r="J754" s="4"/>
      <c r="K754" s="4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46"/>
      <c r="I755" s="4"/>
      <c r="J755" s="4"/>
      <c r="K755" s="4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46"/>
      <c r="I756" s="4"/>
      <c r="J756" s="4"/>
      <c r="K756" s="4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46"/>
      <c r="I757" s="4"/>
      <c r="J757" s="4"/>
      <c r="K757" s="4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46"/>
      <c r="I758" s="4"/>
      <c r="J758" s="4"/>
      <c r="K758" s="4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46"/>
      <c r="I759" s="4"/>
      <c r="J759" s="4"/>
      <c r="K759" s="4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46"/>
      <c r="I760" s="4"/>
      <c r="J760" s="4"/>
      <c r="K760" s="4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46"/>
      <c r="I761" s="4"/>
      <c r="J761" s="4"/>
      <c r="K761" s="4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46"/>
      <c r="I762" s="4"/>
      <c r="J762" s="4"/>
      <c r="K762" s="4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46"/>
      <c r="I763" s="4"/>
      <c r="J763" s="4"/>
      <c r="K763" s="4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46"/>
      <c r="I764" s="4"/>
      <c r="J764" s="4"/>
      <c r="K764" s="4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46"/>
      <c r="I765" s="4"/>
      <c r="J765" s="4"/>
      <c r="K765" s="4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46"/>
      <c r="I766" s="4"/>
      <c r="J766" s="4"/>
      <c r="K766" s="4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46"/>
      <c r="I767" s="4"/>
      <c r="J767" s="4"/>
      <c r="K767" s="4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46"/>
      <c r="I768" s="4"/>
      <c r="J768" s="4"/>
      <c r="K768" s="4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46"/>
      <c r="I769" s="4"/>
      <c r="J769" s="4"/>
      <c r="K769" s="4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46"/>
      <c r="I770" s="4"/>
      <c r="J770" s="4"/>
      <c r="K770" s="4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46"/>
      <c r="I771" s="4"/>
      <c r="J771" s="4"/>
      <c r="K771" s="4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46"/>
      <c r="I772" s="4"/>
      <c r="J772" s="4"/>
      <c r="K772" s="4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46"/>
      <c r="I773" s="4"/>
      <c r="J773" s="4"/>
      <c r="K773" s="4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46"/>
      <c r="I774" s="4"/>
      <c r="J774" s="4"/>
      <c r="K774" s="4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46"/>
      <c r="I775" s="4"/>
      <c r="J775" s="4"/>
      <c r="K775" s="4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46"/>
      <c r="I776" s="4"/>
      <c r="J776" s="4"/>
      <c r="K776" s="4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46"/>
      <c r="I777" s="4"/>
      <c r="J777" s="4"/>
      <c r="K777" s="4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46"/>
      <c r="I778" s="4"/>
      <c r="J778" s="4"/>
      <c r="K778" s="4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46"/>
      <c r="I779" s="4"/>
      <c r="J779" s="4"/>
      <c r="K779" s="4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46"/>
      <c r="I780" s="4"/>
      <c r="J780" s="4"/>
      <c r="K780" s="4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46"/>
      <c r="I781" s="4"/>
      <c r="J781" s="4"/>
      <c r="K781" s="4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46"/>
      <c r="I782" s="4"/>
      <c r="J782" s="4"/>
      <c r="K782" s="4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46"/>
      <c r="I783" s="4"/>
      <c r="J783" s="4"/>
      <c r="K783" s="4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46"/>
      <c r="I784" s="4"/>
      <c r="J784" s="4"/>
      <c r="K784" s="4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46"/>
      <c r="I785" s="4"/>
      <c r="J785" s="4"/>
      <c r="K785" s="4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46"/>
      <c r="I786" s="4"/>
      <c r="J786" s="4"/>
      <c r="K786" s="4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46"/>
      <c r="I787" s="4"/>
      <c r="J787" s="4"/>
      <c r="K787" s="4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46"/>
      <c r="I788" s="4"/>
      <c r="J788" s="4"/>
      <c r="K788" s="4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46"/>
      <c r="I789" s="4"/>
      <c r="J789" s="4"/>
      <c r="K789" s="4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46"/>
      <c r="I790" s="4"/>
      <c r="J790" s="4"/>
      <c r="K790" s="4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46"/>
      <c r="I791" s="4"/>
      <c r="J791" s="4"/>
      <c r="K791" s="4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46"/>
      <c r="I792" s="4"/>
      <c r="J792" s="4"/>
      <c r="K792" s="4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46"/>
      <c r="I793" s="4"/>
      <c r="J793" s="4"/>
      <c r="K793" s="4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46"/>
      <c r="I794" s="4"/>
      <c r="J794" s="4"/>
      <c r="K794" s="4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46"/>
      <c r="I795" s="4"/>
      <c r="J795" s="4"/>
      <c r="K795" s="4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46"/>
      <c r="I796" s="4"/>
      <c r="J796" s="4"/>
      <c r="K796" s="4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46"/>
      <c r="I797" s="4"/>
      <c r="J797" s="4"/>
      <c r="K797" s="4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46"/>
      <c r="I798" s="4"/>
      <c r="J798" s="4"/>
      <c r="K798" s="4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46"/>
      <c r="I799" s="4"/>
      <c r="J799" s="4"/>
      <c r="K799" s="4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46"/>
      <c r="I800" s="4"/>
      <c r="J800" s="4"/>
      <c r="K800" s="4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46"/>
      <c r="I801" s="4"/>
      <c r="J801" s="4"/>
      <c r="K801" s="4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46"/>
      <c r="I802" s="4"/>
      <c r="J802" s="4"/>
      <c r="K802" s="4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46"/>
      <c r="I803" s="4"/>
      <c r="J803" s="4"/>
      <c r="K803" s="4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46"/>
      <c r="I804" s="4"/>
      <c r="J804" s="4"/>
      <c r="K804" s="4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46"/>
      <c r="I805" s="4"/>
      <c r="J805" s="4"/>
      <c r="K805" s="4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46"/>
      <c r="I806" s="4"/>
      <c r="J806" s="4"/>
      <c r="K806" s="4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46"/>
      <c r="I807" s="4"/>
      <c r="J807" s="4"/>
      <c r="K807" s="4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46"/>
      <c r="I808" s="4"/>
      <c r="J808" s="4"/>
      <c r="K808" s="4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46"/>
      <c r="I809" s="4"/>
      <c r="J809" s="4"/>
      <c r="K809" s="4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46"/>
      <c r="I810" s="4"/>
      <c r="J810" s="4"/>
      <c r="K810" s="4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46"/>
      <c r="I811" s="4"/>
      <c r="J811" s="4"/>
      <c r="K811" s="4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46"/>
      <c r="I812" s="4"/>
      <c r="J812" s="4"/>
      <c r="K812" s="4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46"/>
      <c r="I813" s="4"/>
      <c r="J813" s="4"/>
      <c r="K813" s="4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46"/>
      <c r="I814" s="4"/>
      <c r="J814" s="4"/>
      <c r="K814" s="4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46"/>
      <c r="I815" s="4"/>
      <c r="J815" s="4"/>
      <c r="K815" s="4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46"/>
      <c r="I816" s="4"/>
      <c r="J816" s="4"/>
      <c r="K816" s="4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46"/>
      <c r="I817" s="4"/>
      <c r="J817" s="4"/>
      <c r="K817" s="4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46"/>
      <c r="I818" s="4"/>
      <c r="J818" s="4"/>
      <c r="K818" s="4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46"/>
      <c r="I819" s="4"/>
      <c r="J819" s="4"/>
      <c r="K819" s="4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46"/>
      <c r="I820" s="4"/>
      <c r="J820" s="4"/>
      <c r="K820" s="4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46"/>
      <c r="I821" s="4"/>
      <c r="J821" s="4"/>
      <c r="K821" s="4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46"/>
      <c r="I822" s="4"/>
      <c r="J822" s="4"/>
      <c r="K822" s="4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46"/>
      <c r="I823" s="4"/>
      <c r="J823" s="4"/>
      <c r="K823" s="4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46"/>
      <c r="I824" s="4"/>
      <c r="J824" s="4"/>
      <c r="K824" s="4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46"/>
      <c r="I825" s="4"/>
      <c r="J825" s="4"/>
      <c r="K825" s="4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46"/>
      <c r="I826" s="4"/>
      <c r="J826" s="4"/>
      <c r="K826" s="4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46"/>
      <c r="I827" s="4"/>
      <c r="J827" s="4"/>
      <c r="K827" s="4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46"/>
      <c r="I828" s="4"/>
      <c r="J828" s="4"/>
      <c r="K828" s="4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46"/>
      <c r="I829" s="4"/>
      <c r="J829" s="4"/>
      <c r="K829" s="4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46"/>
      <c r="I830" s="4"/>
      <c r="J830" s="4"/>
      <c r="K830" s="4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46"/>
      <c r="I831" s="4"/>
      <c r="J831" s="4"/>
      <c r="K831" s="4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46"/>
      <c r="I832" s="4"/>
      <c r="J832" s="4"/>
      <c r="K832" s="4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46"/>
      <c r="I833" s="4"/>
      <c r="J833" s="4"/>
      <c r="K833" s="4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46"/>
      <c r="I834" s="4"/>
      <c r="J834" s="4"/>
      <c r="K834" s="4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46"/>
      <c r="I835" s="4"/>
      <c r="J835" s="4"/>
      <c r="K835" s="4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46"/>
      <c r="I836" s="4"/>
      <c r="J836" s="4"/>
      <c r="K836" s="4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46"/>
      <c r="I837" s="4"/>
      <c r="J837" s="4"/>
      <c r="K837" s="4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46"/>
      <c r="I838" s="4"/>
      <c r="J838" s="4"/>
      <c r="K838" s="4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46"/>
      <c r="I839" s="4"/>
      <c r="J839" s="4"/>
      <c r="K839" s="4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46"/>
      <c r="I840" s="4"/>
      <c r="J840" s="4"/>
      <c r="K840" s="4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46"/>
      <c r="I841" s="4"/>
      <c r="J841" s="4"/>
      <c r="K841" s="4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46"/>
      <c r="I842" s="4"/>
      <c r="J842" s="4"/>
      <c r="K842" s="4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46"/>
      <c r="I843" s="4"/>
      <c r="J843" s="4"/>
      <c r="K843" s="4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46"/>
      <c r="I844" s="4"/>
      <c r="J844" s="4"/>
      <c r="K844" s="4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46"/>
      <c r="I845" s="4"/>
      <c r="J845" s="4"/>
      <c r="K845" s="4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46"/>
      <c r="I846" s="4"/>
      <c r="J846" s="4"/>
      <c r="K846" s="4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46"/>
      <c r="I847" s="4"/>
      <c r="J847" s="4"/>
      <c r="K847" s="4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46"/>
      <c r="I848" s="4"/>
      <c r="J848" s="4"/>
      <c r="K848" s="4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46"/>
      <c r="I849" s="4"/>
      <c r="J849" s="4"/>
      <c r="K849" s="4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46"/>
      <c r="I850" s="4"/>
      <c r="J850" s="4"/>
      <c r="K850" s="4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46"/>
      <c r="I851" s="4"/>
      <c r="J851" s="4"/>
      <c r="K851" s="4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46"/>
      <c r="I852" s="4"/>
      <c r="J852" s="4"/>
      <c r="K852" s="4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46"/>
      <c r="I853" s="4"/>
      <c r="J853" s="4"/>
      <c r="K853" s="4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46"/>
      <c r="I854" s="4"/>
      <c r="J854" s="4"/>
      <c r="K854" s="4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46"/>
      <c r="I855" s="4"/>
      <c r="J855" s="4"/>
      <c r="K855" s="4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46"/>
      <c r="I856" s="4"/>
      <c r="J856" s="4"/>
      <c r="K856" s="4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46"/>
      <c r="I857" s="4"/>
      <c r="J857" s="4"/>
      <c r="K857" s="4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46"/>
      <c r="I858" s="4"/>
      <c r="J858" s="4"/>
      <c r="K858" s="4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46"/>
      <c r="I859" s="4"/>
      <c r="J859" s="4"/>
      <c r="K859" s="4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46"/>
      <c r="I860" s="4"/>
      <c r="J860" s="4"/>
      <c r="K860" s="4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46"/>
      <c r="I861" s="4"/>
      <c r="J861" s="4"/>
      <c r="K861" s="4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46"/>
      <c r="I862" s="4"/>
      <c r="J862" s="4"/>
      <c r="K862" s="4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46"/>
      <c r="I863" s="4"/>
      <c r="J863" s="4"/>
      <c r="K863" s="4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46"/>
      <c r="I864" s="4"/>
      <c r="J864" s="4"/>
      <c r="K864" s="4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46"/>
      <c r="I865" s="4"/>
      <c r="J865" s="4"/>
      <c r="K865" s="4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46"/>
      <c r="I866" s="4"/>
      <c r="J866" s="4"/>
      <c r="K866" s="4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46"/>
      <c r="I867" s="4"/>
      <c r="J867" s="4"/>
      <c r="K867" s="4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46"/>
      <c r="I868" s="4"/>
      <c r="J868" s="4"/>
      <c r="K868" s="4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46"/>
      <c r="I869" s="4"/>
      <c r="J869" s="4"/>
      <c r="K869" s="4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46"/>
      <c r="I870" s="4"/>
      <c r="J870" s="4"/>
      <c r="K870" s="4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46"/>
      <c r="I871" s="4"/>
      <c r="J871" s="4"/>
      <c r="K871" s="4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46"/>
      <c r="I872" s="4"/>
      <c r="J872" s="4"/>
      <c r="K872" s="4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46"/>
      <c r="I873" s="4"/>
      <c r="J873" s="4"/>
      <c r="K873" s="4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46"/>
      <c r="I874" s="4"/>
      <c r="J874" s="4"/>
      <c r="K874" s="4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46"/>
      <c r="I875" s="4"/>
      <c r="J875" s="4"/>
      <c r="K875" s="4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46"/>
      <c r="I876" s="4"/>
      <c r="J876" s="4"/>
      <c r="K876" s="4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46"/>
      <c r="I877" s="4"/>
      <c r="J877" s="4"/>
      <c r="K877" s="4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46"/>
      <c r="I878" s="4"/>
      <c r="J878" s="4"/>
      <c r="K878" s="4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46"/>
      <c r="I879" s="4"/>
      <c r="J879" s="4"/>
      <c r="K879" s="4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46"/>
      <c r="I880" s="4"/>
      <c r="J880" s="4"/>
      <c r="K880" s="4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46"/>
      <c r="I881" s="4"/>
      <c r="J881" s="4"/>
      <c r="K881" s="4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46"/>
      <c r="I882" s="4"/>
      <c r="J882" s="4"/>
      <c r="K882" s="4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46"/>
      <c r="I883" s="4"/>
      <c r="J883" s="4"/>
      <c r="K883" s="4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46"/>
      <c r="I884" s="4"/>
      <c r="J884" s="4"/>
      <c r="K884" s="4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46"/>
      <c r="I885" s="4"/>
      <c r="J885" s="4"/>
      <c r="K885" s="4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46"/>
      <c r="I886" s="4"/>
      <c r="J886" s="4"/>
      <c r="K886" s="4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46"/>
      <c r="I887" s="4"/>
      <c r="J887" s="4"/>
      <c r="K887" s="4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46"/>
      <c r="I888" s="4"/>
      <c r="J888" s="4"/>
      <c r="K888" s="4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46"/>
      <c r="I889" s="4"/>
      <c r="J889" s="4"/>
      <c r="K889" s="4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46"/>
      <c r="I890" s="4"/>
      <c r="J890" s="4"/>
      <c r="K890" s="4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46"/>
      <c r="I891" s="4"/>
      <c r="J891" s="4"/>
      <c r="K891" s="4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46"/>
      <c r="I892" s="4"/>
      <c r="J892" s="4"/>
      <c r="K892" s="4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46"/>
      <c r="I893" s="4"/>
      <c r="J893" s="4"/>
      <c r="K893" s="4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46"/>
      <c r="I894" s="4"/>
      <c r="J894" s="4"/>
      <c r="K894" s="4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46"/>
      <c r="I895" s="4"/>
      <c r="J895" s="4"/>
      <c r="K895" s="4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46"/>
      <c r="I896" s="4"/>
      <c r="J896" s="4"/>
      <c r="K896" s="4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46"/>
      <c r="I897" s="4"/>
      <c r="J897" s="4"/>
      <c r="K897" s="4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46"/>
      <c r="I898" s="4"/>
      <c r="J898" s="4"/>
      <c r="K898" s="4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46"/>
      <c r="I899" s="4"/>
      <c r="J899" s="4"/>
      <c r="K899" s="4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46"/>
      <c r="I900" s="4"/>
      <c r="J900" s="4"/>
      <c r="K900" s="4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46"/>
      <c r="I901" s="4"/>
      <c r="J901" s="4"/>
      <c r="K901" s="4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46"/>
      <c r="I902" s="4"/>
      <c r="J902" s="4"/>
      <c r="K902" s="4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46"/>
      <c r="I903" s="4"/>
      <c r="J903" s="4"/>
      <c r="K903" s="4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46"/>
      <c r="I904" s="4"/>
      <c r="J904" s="4"/>
      <c r="K904" s="4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46"/>
      <c r="I905" s="4"/>
      <c r="J905" s="4"/>
      <c r="K905" s="4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46"/>
      <c r="I906" s="4"/>
      <c r="J906" s="4"/>
      <c r="K906" s="4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46"/>
      <c r="I907" s="4"/>
      <c r="J907" s="4"/>
      <c r="K907" s="4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46"/>
      <c r="I908" s="4"/>
      <c r="J908" s="4"/>
      <c r="K908" s="4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46"/>
      <c r="I909" s="4"/>
      <c r="J909" s="4"/>
      <c r="K909" s="4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46"/>
      <c r="I910" s="4"/>
      <c r="J910" s="4"/>
      <c r="K910" s="4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46"/>
      <c r="I911" s="4"/>
      <c r="J911" s="4"/>
      <c r="K911" s="4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46"/>
      <c r="I912" s="4"/>
      <c r="J912" s="4"/>
      <c r="K912" s="4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46"/>
      <c r="I913" s="4"/>
      <c r="J913" s="4"/>
      <c r="K913" s="4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46"/>
      <c r="I914" s="4"/>
      <c r="J914" s="4"/>
      <c r="K914" s="4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46"/>
      <c r="I915" s="4"/>
      <c r="J915" s="4"/>
      <c r="K915" s="4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46"/>
      <c r="I916" s="4"/>
      <c r="J916" s="4"/>
      <c r="K916" s="4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46"/>
      <c r="I917" s="4"/>
      <c r="J917" s="4"/>
      <c r="K917" s="4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46"/>
      <c r="I918" s="4"/>
      <c r="J918" s="4"/>
      <c r="K918" s="4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46"/>
      <c r="I919" s="4"/>
      <c r="J919" s="4"/>
      <c r="K919" s="4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46"/>
      <c r="I920" s="4"/>
      <c r="J920" s="4"/>
      <c r="K920" s="4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46"/>
      <c r="I921" s="4"/>
      <c r="J921" s="4"/>
      <c r="K921" s="4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46"/>
      <c r="I922" s="4"/>
      <c r="J922" s="4"/>
      <c r="K922" s="4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46"/>
      <c r="I923" s="4"/>
      <c r="J923" s="4"/>
      <c r="K923" s="4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46"/>
      <c r="I924" s="4"/>
      <c r="J924" s="4"/>
      <c r="K924" s="4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46"/>
      <c r="I925" s="4"/>
      <c r="J925" s="4"/>
      <c r="K925" s="4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46"/>
      <c r="I926" s="4"/>
      <c r="J926" s="4"/>
      <c r="K926" s="4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46"/>
      <c r="I927" s="4"/>
      <c r="J927" s="4"/>
      <c r="K927" s="4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46"/>
      <c r="I928" s="4"/>
      <c r="J928" s="4"/>
      <c r="K928" s="4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46"/>
      <c r="I929" s="4"/>
      <c r="J929" s="4"/>
      <c r="K929" s="4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46"/>
      <c r="I930" s="4"/>
      <c r="J930" s="4"/>
      <c r="K930" s="4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46"/>
      <c r="I931" s="4"/>
      <c r="J931" s="4"/>
      <c r="K931" s="4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46"/>
      <c r="I932" s="4"/>
      <c r="J932" s="4"/>
      <c r="K932" s="4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46"/>
      <c r="I933" s="4"/>
      <c r="J933" s="4"/>
      <c r="K933" s="4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46"/>
      <c r="I934" s="4"/>
      <c r="J934" s="4"/>
      <c r="K934" s="4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46"/>
      <c r="I935" s="4"/>
      <c r="J935" s="4"/>
      <c r="K935" s="4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46"/>
      <c r="I936" s="4"/>
      <c r="J936" s="4"/>
      <c r="K936" s="4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46"/>
      <c r="I937" s="4"/>
      <c r="J937" s="4"/>
      <c r="K937" s="4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46"/>
      <c r="I938" s="4"/>
      <c r="J938" s="4"/>
      <c r="K938" s="4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46"/>
      <c r="I939" s="4"/>
      <c r="J939" s="4"/>
      <c r="K939" s="4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46"/>
      <c r="I940" s="4"/>
      <c r="J940" s="4"/>
      <c r="K940" s="4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46"/>
      <c r="I941" s="4"/>
      <c r="J941" s="4"/>
      <c r="K941" s="4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46"/>
      <c r="I942" s="4"/>
      <c r="J942" s="4"/>
      <c r="K942" s="4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46"/>
      <c r="I943" s="4"/>
      <c r="J943" s="4"/>
      <c r="K943" s="4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46"/>
      <c r="I944" s="4"/>
      <c r="J944" s="4"/>
      <c r="K944" s="4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46"/>
      <c r="I945" s="4"/>
      <c r="J945" s="4"/>
      <c r="K945" s="4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46"/>
      <c r="I946" s="4"/>
      <c r="J946" s="4"/>
      <c r="K946" s="4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46"/>
      <c r="I947" s="4"/>
      <c r="J947" s="4"/>
      <c r="K947" s="4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46"/>
      <c r="I948" s="4"/>
      <c r="J948" s="4"/>
      <c r="K948" s="4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46"/>
      <c r="I949" s="4"/>
      <c r="J949" s="4"/>
      <c r="K949" s="4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46"/>
      <c r="I950" s="4"/>
      <c r="J950" s="4"/>
      <c r="K950" s="4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46"/>
      <c r="I951" s="4"/>
      <c r="J951" s="4"/>
      <c r="K951" s="4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46"/>
      <c r="I952" s="4"/>
      <c r="J952" s="4"/>
      <c r="K952" s="4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46"/>
      <c r="I953" s="4"/>
      <c r="J953" s="4"/>
      <c r="K953" s="4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46"/>
      <c r="I954" s="4"/>
      <c r="J954" s="4"/>
      <c r="K954" s="4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46"/>
      <c r="I955" s="4"/>
      <c r="J955" s="4"/>
      <c r="K955" s="4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46"/>
      <c r="I956" s="4"/>
      <c r="J956" s="4"/>
      <c r="K956" s="4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46"/>
      <c r="I957" s="4"/>
      <c r="J957" s="4"/>
      <c r="K957" s="4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46"/>
      <c r="I958" s="4"/>
      <c r="J958" s="4"/>
      <c r="K958" s="4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46"/>
      <c r="I959" s="4"/>
      <c r="J959" s="4"/>
      <c r="K959" s="4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46"/>
      <c r="I960" s="4"/>
      <c r="J960" s="4"/>
      <c r="K960" s="4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46"/>
      <c r="I961" s="4"/>
      <c r="J961" s="4"/>
      <c r="K961" s="4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46"/>
      <c r="I962" s="4"/>
      <c r="J962" s="4"/>
      <c r="K962" s="4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46"/>
      <c r="I963" s="4"/>
      <c r="J963" s="4"/>
      <c r="K963" s="4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46"/>
      <c r="I964" s="4"/>
      <c r="J964" s="4"/>
      <c r="K964" s="4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46"/>
      <c r="I965" s="4"/>
      <c r="J965" s="4"/>
      <c r="K965" s="4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46"/>
      <c r="I966" s="4"/>
      <c r="J966" s="4"/>
      <c r="K966" s="4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46"/>
      <c r="I967" s="4"/>
      <c r="J967" s="4"/>
      <c r="K967" s="4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46"/>
      <c r="I968" s="4"/>
      <c r="J968" s="4"/>
      <c r="K968" s="4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46"/>
      <c r="I969" s="4"/>
      <c r="J969" s="4"/>
      <c r="K969" s="4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46"/>
      <c r="I970" s="4"/>
      <c r="J970" s="4"/>
      <c r="K970" s="4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46"/>
      <c r="I971" s="4"/>
      <c r="J971" s="4"/>
      <c r="K971" s="4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46"/>
      <c r="I972" s="4"/>
      <c r="J972" s="4"/>
      <c r="K972" s="4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46"/>
      <c r="I973" s="4"/>
      <c r="J973" s="4"/>
      <c r="K973" s="4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46"/>
      <c r="I974" s="4"/>
      <c r="J974" s="4"/>
      <c r="K974" s="4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46"/>
      <c r="I975" s="4"/>
      <c r="J975" s="4"/>
      <c r="K975" s="4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46"/>
      <c r="I976" s="4"/>
      <c r="J976" s="4"/>
      <c r="K976" s="4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46"/>
      <c r="I977" s="4"/>
      <c r="J977" s="4"/>
      <c r="K977" s="4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46"/>
      <c r="I978" s="4"/>
      <c r="J978" s="4"/>
      <c r="K978" s="4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46"/>
      <c r="I979" s="4"/>
      <c r="J979" s="4"/>
      <c r="K979" s="4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46"/>
      <c r="I980" s="4"/>
      <c r="J980" s="4"/>
      <c r="K980" s="4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46"/>
      <c r="I981" s="4"/>
      <c r="J981" s="4"/>
      <c r="K981" s="4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46"/>
      <c r="I982" s="4"/>
      <c r="J982" s="4"/>
      <c r="K982" s="4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46"/>
      <c r="I983" s="4"/>
      <c r="J983" s="4"/>
      <c r="K983" s="4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46"/>
      <c r="I984" s="4"/>
      <c r="J984" s="4"/>
      <c r="K984" s="4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46"/>
      <c r="I985" s="4"/>
      <c r="J985" s="4"/>
      <c r="K985" s="4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46"/>
      <c r="I986" s="4"/>
      <c r="J986" s="4"/>
      <c r="K986" s="4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46"/>
      <c r="I987" s="4"/>
      <c r="J987" s="4"/>
      <c r="K987" s="4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46"/>
      <c r="I988" s="4"/>
      <c r="J988" s="4"/>
      <c r="K988" s="4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46"/>
      <c r="I989" s="4"/>
      <c r="J989" s="4"/>
      <c r="K989" s="4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46"/>
      <c r="I990" s="4"/>
      <c r="J990" s="4"/>
      <c r="K990" s="4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46"/>
      <c r="I991" s="4"/>
      <c r="J991" s="4"/>
      <c r="K991" s="4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46"/>
      <c r="I992" s="4"/>
      <c r="J992" s="4"/>
      <c r="K992" s="4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46"/>
      <c r="I993" s="4"/>
      <c r="J993" s="4"/>
      <c r="K993" s="4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46"/>
      <c r="I994" s="4"/>
      <c r="J994" s="4"/>
      <c r="K994" s="4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46"/>
      <c r="I995" s="4"/>
      <c r="J995" s="4"/>
      <c r="K995" s="4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/>
  <autoFilter ref="B3:M55"/>
  <conditionalFormatting sqref="B4:B53">
    <cfRule type="cellIs" priority="1" dxfId="51" operator="greaterThanOr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3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D36" sqref="D36"/>
    </sheetView>
  </sheetViews>
  <sheetFormatPr defaultColWidth="17.28125" defaultRowHeight="15" customHeight="1"/>
  <cols>
    <col min="1" max="1" width="5.140625" style="0" customWidth="1"/>
    <col min="2" max="2" width="5.28125" style="0" customWidth="1"/>
    <col min="3" max="3" width="24.57421875" style="0" customWidth="1"/>
    <col min="4" max="4" width="39.57421875" style="0" customWidth="1"/>
    <col min="5" max="5" width="7.7109375" style="0" customWidth="1"/>
    <col min="6" max="6" width="8.8515625" style="0" customWidth="1"/>
    <col min="7" max="7" width="7.7109375" style="0" customWidth="1"/>
    <col min="8" max="8" width="8.7109375" style="0" customWidth="1"/>
    <col min="9" max="9" width="7.7109375" style="0" customWidth="1"/>
    <col min="10" max="10" width="6.7109375" style="0" customWidth="1"/>
    <col min="11" max="11" width="7.8515625" style="0" customWidth="1"/>
    <col min="12" max="12" width="8.7109375" style="0" customWidth="1"/>
    <col min="13" max="13" width="7.7109375" style="0" customWidth="1"/>
    <col min="14" max="14" width="8.7109375" style="0" customWidth="1"/>
    <col min="15" max="15" width="7.7109375" style="0" customWidth="1"/>
    <col min="16" max="16" width="6.57421875" style="0" customWidth="1"/>
    <col min="17" max="17" width="9.57421875" style="0" customWidth="1"/>
    <col min="18" max="18" width="9.7109375" style="0" customWidth="1"/>
    <col min="19" max="19" width="6.57421875" style="0" customWidth="1"/>
    <col min="20" max="20" width="3.8515625" style="0" customWidth="1"/>
    <col min="21" max="29" width="9.140625" style="0" customWidth="1"/>
  </cols>
  <sheetData>
    <row r="1" spans="1:29" ht="24.75" customHeight="1">
      <c r="A1" s="47"/>
      <c r="B1" s="47"/>
      <c r="C1" s="48" t="s">
        <v>25</v>
      </c>
      <c r="D1" s="49" t="str">
        <f>List!C2</f>
        <v>24.01.2016</v>
      </c>
      <c r="E1" s="50"/>
      <c r="F1" s="51" t="str">
        <f>List!H1</f>
        <v>Judge: Svetlana Krēsliņa (LAT), praktikante-stažieris Solvita Slišāne (LAT)</v>
      </c>
      <c r="G1" s="47"/>
      <c r="H1" s="47"/>
      <c r="I1" s="47"/>
      <c r="J1" s="47"/>
      <c r="K1" s="52"/>
      <c r="L1" s="52"/>
      <c r="M1" s="52"/>
      <c r="N1" s="47"/>
      <c r="P1" s="46"/>
      <c r="Q1" s="4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3.5" customHeight="1">
      <c r="A2" s="47"/>
      <c r="B2" s="46"/>
      <c r="C2" s="54" t="s">
        <v>310</v>
      </c>
      <c r="D2" s="1"/>
      <c r="E2" s="55" t="s">
        <v>311</v>
      </c>
      <c r="F2" s="56"/>
      <c r="G2" s="57"/>
      <c r="H2" s="57"/>
      <c r="I2" s="57"/>
      <c r="J2" s="47"/>
      <c r="K2" s="58" t="s">
        <v>312</v>
      </c>
      <c r="L2" s="59"/>
      <c r="M2" s="47"/>
      <c r="N2" s="47"/>
      <c r="O2" s="47"/>
      <c r="P2" s="53"/>
      <c r="Q2" s="47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3.5" customHeight="1">
      <c r="A3" s="46"/>
      <c r="B3" s="46"/>
      <c r="C3" s="60"/>
      <c r="D3" s="1"/>
      <c r="E3" s="61" t="s">
        <v>313</v>
      </c>
      <c r="F3" s="62">
        <v>107</v>
      </c>
      <c r="G3" s="63" t="s">
        <v>314</v>
      </c>
      <c r="H3" s="62">
        <v>3.1</v>
      </c>
      <c r="I3" s="64" t="s">
        <v>315</v>
      </c>
      <c r="J3" s="45"/>
      <c r="K3" s="61" t="s">
        <v>313</v>
      </c>
      <c r="L3" s="62">
        <v>106</v>
      </c>
      <c r="M3" s="63" t="s">
        <v>314</v>
      </c>
      <c r="N3" s="62">
        <v>3.1</v>
      </c>
      <c r="O3" s="64" t="s">
        <v>315</v>
      </c>
      <c r="P3" s="1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46"/>
      <c r="B4" s="65"/>
      <c r="C4" s="201"/>
      <c r="D4" s="202"/>
      <c r="E4" s="66"/>
      <c r="F4" s="67" t="s">
        <v>316</v>
      </c>
      <c r="G4" s="176">
        <v>34</v>
      </c>
      <c r="H4" s="67" t="s">
        <v>317</v>
      </c>
      <c r="I4" s="69">
        <v>68</v>
      </c>
      <c r="J4" s="70"/>
      <c r="K4" s="66"/>
      <c r="L4" s="67" t="s">
        <v>316</v>
      </c>
      <c r="M4" s="176">
        <f>L3/N3</f>
        <v>34.193548387096776</v>
      </c>
      <c r="N4" s="67" t="s">
        <v>318</v>
      </c>
      <c r="O4" s="69">
        <v>68</v>
      </c>
      <c r="P4" s="1"/>
      <c r="Q4" s="198" t="s">
        <v>319</v>
      </c>
      <c r="R4" s="199"/>
      <c r="S4" s="20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71"/>
      <c r="B5" s="72" t="s">
        <v>6</v>
      </c>
      <c r="C5" s="73" t="s">
        <v>320</v>
      </c>
      <c r="D5" s="73" t="s">
        <v>321</v>
      </c>
      <c r="E5" s="74" t="s">
        <v>322</v>
      </c>
      <c r="F5" s="75" t="s">
        <v>323</v>
      </c>
      <c r="G5" s="76" t="s">
        <v>324</v>
      </c>
      <c r="H5" s="76" t="s">
        <v>325</v>
      </c>
      <c r="I5" s="76" t="s">
        <v>326</v>
      </c>
      <c r="J5" s="74" t="s">
        <v>327</v>
      </c>
      <c r="K5" s="74" t="s">
        <v>322</v>
      </c>
      <c r="L5" s="75" t="s">
        <v>323</v>
      </c>
      <c r="M5" s="76" t="s">
        <v>324</v>
      </c>
      <c r="N5" s="76" t="s">
        <v>325</v>
      </c>
      <c r="O5" s="76" t="s">
        <v>326</v>
      </c>
      <c r="P5" s="74" t="s">
        <v>327</v>
      </c>
      <c r="Q5" s="75" t="s">
        <v>328</v>
      </c>
      <c r="R5" s="76" t="s">
        <v>326</v>
      </c>
      <c r="S5" s="74" t="s">
        <v>327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 customHeight="1">
      <c r="A6" s="204"/>
      <c r="B6" s="205"/>
      <c r="C6" s="207" t="s">
        <v>329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5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9.5" customHeight="1">
      <c r="A7" s="78"/>
      <c r="B7" s="79"/>
      <c r="C7" s="80"/>
      <c r="D7" s="81"/>
      <c r="E7" s="82"/>
      <c r="F7" s="83"/>
      <c r="G7" s="84"/>
      <c r="H7" s="85"/>
      <c r="I7" s="86"/>
      <c r="J7" s="87"/>
      <c r="K7" s="88"/>
      <c r="L7" s="83"/>
      <c r="M7" s="84"/>
      <c r="N7" s="85"/>
      <c r="O7" s="86"/>
      <c r="P7" s="89"/>
      <c r="Q7" s="90"/>
      <c r="R7" s="91"/>
      <c r="S7" s="92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19.5" customHeight="1">
      <c r="A8" s="93" t="s">
        <v>330</v>
      </c>
      <c r="B8" s="94">
        <v>1</v>
      </c>
      <c r="C8" s="23" t="s">
        <v>118</v>
      </c>
      <c r="D8" s="26" t="s">
        <v>121</v>
      </c>
      <c r="E8" s="95"/>
      <c r="F8" s="83">
        <v>19.93</v>
      </c>
      <c r="G8" s="96">
        <f aca="true" t="shared" si="0" ref="G8:G14">IF(OR(E8="diskv.",E8="ns"),100,5*E8)</f>
        <v>0</v>
      </c>
      <c r="H8" s="85">
        <f aca="true" t="shared" si="1" ref="H8:H14">IF(F8="-","-",(IF(F8&gt;I$4,"diskv.",IF(F8&gt;G$4,F8-G$4,0))))</f>
        <v>0</v>
      </c>
      <c r="I8" s="86">
        <f aca="true" t="shared" si="2" ref="I8:I14">IF(OR(E8="diskv.",E8="ns",H8="diskv."),100,G8+H8)</f>
        <v>0</v>
      </c>
      <c r="J8" s="185">
        <v>3</v>
      </c>
      <c r="K8" s="186" t="s">
        <v>349</v>
      </c>
      <c r="L8" s="83"/>
      <c r="M8" s="96">
        <f aca="true" t="shared" si="3" ref="M8:M14">IF(OR(K8="diskv.",K8="ns"),100,5*K8)</f>
        <v>100</v>
      </c>
      <c r="N8" s="85">
        <f aca="true" t="shared" si="4" ref="N8:N14">IF(L8="-","-",(IF(L8&gt;O$4,"diskv.",IF(L8&gt;M$4,L8-M$4,0))))</f>
        <v>0</v>
      </c>
      <c r="O8" s="86">
        <f aca="true" t="shared" si="5" ref="O8:O14">IF(OR(K8="diskv.",K8="ns",N8="diskv."),100,M8+N8)</f>
        <v>100</v>
      </c>
      <c r="P8" s="89"/>
      <c r="Q8" s="90">
        <f aca="true" t="shared" si="6" ref="Q8:Q14">F8+L8</f>
        <v>19.93</v>
      </c>
      <c r="R8" s="91">
        <f aca="true" t="shared" si="7" ref="R8:R14">I8+O8</f>
        <v>100</v>
      </c>
      <c r="S8" s="9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9.5" customHeight="1">
      <c r="A9" s="93" t="s">
        <v>330</v>
      </c>
      <c r="B9" s="94">
        <v>2</v>
      </c>
      <c r="C9" s="14" t="s">
        <v>90</v>
      </c>
      <c r="D9" s="14" t="s">
        <v>93</v>
      </c>
      <c r="E9" s="95"/>
      <c r="F9" s="83">
        <v>26.52</v>
      </c>
      <c r="G9" s="96">
        <f t="shared" si="0"/>
        <v>0</v>
      </c>
      <c r="H9" s="85">
        <f t="shared" si="1"/>
        <v>0</v>
      </c>
      <c r="I9" s="86">
        <f>IF(OR(E9="diskv.",E9="ns",H9="diskv."),100,G9+H9)</f>
        <v>0</v>
      </c>
      <c r="J9" s="185"/>
      <c r="K9" s="88">
        <v>2</v>
      </c>
      <c r="L9" s="83">
        <v>31.04</v>
      </c>
      <c r="M9" s="96">
        <f t="shared" si="3"/>
        <v>10</v>
      </c>
      <c r="N9" s="85">
        <f t="shared" si="4"/>
        <v>0</v>
      </c>
      <c r="O9" s="86">
        <f t="shared" si="5"/>
        <v>10</v>
      </c>
      <c r="P9" s="89"/>
      <c r="Q9" s="90">
        <f t="shared" si="6"/>
        <v>57.56</v>
      </c>
      <c r="R9" s="91">
        <f t="shared" si="7"/>
        <v>10</v>
      </c>
      <c r="S9" s="98">
        <v>3</v>
      </c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24.75" customHeight="1">
      <c r="A10" s="93" t="s">
        <v>330</v>
      </c>
      <c r="B10" s="94">
        <v>3</v>
      </c>
      <c r="C10" s="14" t="s">
        <v>45</v>
      </c>
      <c r="D10" s="14" t="s">
        <v>48</v>
      </c>
      <c r="E10" s="95"/>
      <c r="F10" s="182">
        <v>18.09</v>
      </c>
      <c r="G10" s="96">
        <f t="shared" si="0"/>
        <v>0</v>
      </c>
      <c r="H10" s="85">
        <f t="shared" si="1"/>
        <v>0</v>
      </c>
      <c r="I10" s="86">
        <f t="shared" si="2"/>
        <v>0</v>
      </c>
      <c r="J10" s="185">
        <v>1</v>
      </c>
      <c r="K10" s="88"/>
      <c r="L10" s="83">
        <v>20.11</v>
      </c>
      <c r="M10" s="96">
        <f t="shared" si="3"/>
        <v>0</v>
      </c>
      <c r="N10" s="85">
        <f t="shared" si="4"/>
        <v>0</v>
      </c>
      <c r="O10" s="86">
        <f t="shared" si="5"/>
        <v>0</v>
      </c>
      <c r="P10" s="89"/>
      <c r="Q10" s="90">
        <f t="shared" si="6"/>
        <v>38.2</v>
      </c>
      <c r="R10" s="91">
        <f t="shared" si="7"/>
        <v>0</v>
      </c>
      <c r="S10" s="98">
        <v>1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19.5" customHeight="1">
      <c r="A11" s="93" t="s">
        <v>330</v>
      </c>
      <c r="B11" s="94">
        <v>4</v>
      </c>
      <c r="C11" s="14" t="s">
        <v>37</v>
      </c>
      <c r="D11" s="14" t="s">
        <v>41</v>
      </c>
      <c r="E11" s="95"/>
      <c r="F11" s="182">
        <v>18.19</v>
      </c>
      <c r="G11" s="96">
        <f t="shared" si="0"/>
        <v>0</v>
      </c>
      <c r="H11" s="85">
        <f t="shared" si="1"/>
        <v>0</v>
      </c>
      <c r="I11" s="86">
        <f t="shared" si="2"/>
        <v>0</v>
      </c>
      <c r="J11" s="185">
        <v>2</v>
      </c>
      <c r="K11" s="88">
        <v>1</v>
      </c>
      <c r="L11" s="83">
        <v>22.23</v>
      </c>
      <c r="M11" s="96">
        <f t="shared" si="3"/>
        <v>5</v>
      </c>
      <c r="N11" s="85">
        <f t="shared" si="4"/>
        <v>0</v>
      </c>
      <c r="O11" s="86">
        <f t="shared" si="5"/>
        <v>5</v>
      </c>
      <c r="P11" s="89"/>
      <c r="Q11" s="90">
        <f t="shared" si="6"/>
        <v>40.42</v>
      </c>
      <c r="R11" s="91">
        <f t="shared" si="7"/>
        <v>5</v>
      </c>
      <c r="S11" s="98">
        <v>2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9.5" customHeight="1">
      <c r="A12" s="93" t="s">
        <v>330</v>
      </c>
      <c r="B12" s="94">
        <v>5</v>
      </c>
      <c r="C12" s="14" t="s">
        <v>18</v>
      </c>
      <c r="D12" s="14" t="s">
        <v>21</v>
      </c>
      <c r="E12" s="183" t="s">
        <v>349</v>
      </c>
      <c r="F12" s="83"/>
      <c r="G12" s="96">
        <f t="shared" si="0"/>
        <v>100</v>
      </c>
      <c r="H12" s="85">
        <f t="shared" si="1"/>
        <v>0</v>
      </c>
      <c r="I12" s="86">
        <f t="shared" si="2"/>
        <v>100</v>
      </c>
      <c r="J12" s="185"/>
      <c r="K12" s="186" t="s">
        <v>349</v>
      </c>
      <c r="L12" s="83"/>
      <c r="M12" s="96">
        <f t="shared" si="3"/>
        <v>100</v>
      </c>
      <c r="N12" s="85">
        <f t="shared" si="4"/>
        <v>0</v>
      </c>
      <c r="O12" s="86">
        <f t="shared" si="5"/>
        <v>100</v>
      </c>
      <c r="P12" s="89"/>
      <c r="Q12" s="90">
        <f t="shared" si="6"/>
        <v>0</v>
      </c>
      <c r="R12" s="91">
        <f t="shared" si="7"/>
        <v>200</v>
      </c>
      <c r="S12" s="98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9.5" customHeight="1">
      <c r="A13" s="93" t="s">
        <v>330</v>
      </c>
      <c r="B13" s="94">
        <v>6</v>
      </c>
      <c r="C13" s="20" t="s">
        <v>113</v>
      </c>
      <c r="D13" s="20" t="s">
        <v>115</v>
      </c>
      <c r="E13" s="95"/>
      <c r="F13" s="83">
        <v>24.25</v>
      </c>
      <c r="G13" s="96">
        <f t="shared" si="0"/>
        <v>0</v>
      </c>
      <c r="H13" s="85">
        <f t="shared" si="1"/>
        <v>0</v>
      </c>
      <c r="I13" s="86">
        <f t="shared" si="2"/>
        <v>0</v>
      </c>
      <c r="J13" s="185"/>
      <c r="K13" s="186" t="s">
        <v>349</v>
      </c>
      <c r="L13" s="83"/>
      <c r="M13" s="96">
        <f t="shared" si="3"/>
        <v>100</v>
      </c>
      <c r="N13" s="85">
        <f t="shared" si="4"/>
        <v>0</v>
      </c>
      <c r="O13" s="86">
        <f t="shared" si="5"/>
        <v>100</v>
      </c>
      <c r="P13" s="89"/>
      <c r="Q13" s="90">
        <f t="shared" si="6"/>
        <v>24.25</v>
      </c>
      <c r="R13" s="91">
        <f t="shared" si="7"/>
        <v>100</v>
      </c>
      <c r="S13" s="98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7.25" customHeight="1">
      <c r="A14" s="99" t="s">
        <v>331</v>
      </c>
      <c r="B14" s="100"/>
      <c r="C14" s="32" t="s">
        <v>304</v>
      </c>
      <c r="D14" s="32" t="s">
        <v>305</v>
      </c>
      <c r="E14" s="183" t="s">
        <v>349</v>
      </c>
      <c r="F14" s="83"/>
      <c r="G14" s="96">
        <f t="shared" si="0"/>
        <v>100</v>
      </c>
      <c r="H14" s="85">
        <f t="shared" si="1"/>
        <v>0</v>
      </c>
      <c r="I14" s="86">
        <f t="shared" si="2"/>
        <v>100</v>
      </c>
      <c r="J14" s="185"/>
      <c r="K14" s="186" t="s">
        <v>349</v>
      </c>
      <c r="L14" s="83"/>
      <c r="M14" s="96">
        <f t="shared" si="3"/>
        <v>100</v>
      </c>
      <c r="N14" s="85">
        <f t="shared" si="4"/>
        <v>0</v>
      </c>
      <c r="O14" s="86">
        <f t="shared" si="5"/>
        <v>100</v>
      </c>
      <c r="P14" s="89"/>
      <c r="Q14" s="90">
        <f t="shared" si="6"/>
        <v>0</v>
      </c>
      <c r="R14" s="91">
        <f t="shared" si="7"/>
        <v>200</v>
      </c>
      <c r="S14" s="98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7.25" customHeight="1">
      <c r="A15" s="101"/>
      <c r="B15" s="102"/>
      <c r="C15" s="32"/>
      <c r="D15" s="32"/>
      <c r="E15" s="95"/>
      <c r="F15" s="83"/>
      <c r="G15" s="84"/>
      <c r="H15" s="85"/>
      <c r="I15" s="86"/>
      <c r="J15" s="87"/>
      <c r="K15" s="88"/>
      <c r="L15" s="83"/>
      <c r="M15" s="84"/>
      <c r="N15" s="85"/>
      <c r="O15" s="86"/>
      <c r="P15" s="89"/>
      <c r="Q15" s="90"/>
      <c r="R15" s="91"/>
      <c r="S15" s="98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7.25" customHeight="1">
      <c r="A16" s="203"/>
      <c r="B16" s="200"/>
      <c r="C16" s="206" t="s">
        <v>332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0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9.5" customHeight="1">
      <c r="A17" s="93" t="s">
        <v>333</v>
      </c>
      <c r="B17" s="103">
        <v>1</v>
      </c>
      <c r="C17" s="14" t="s">
        <v>108</v>
      </c>
      <c r="D17" s="14" t="s">
        <v>109</v>
      </c>
      <c r="E17" s="183" t="s">
        <v>349</v>
      </c>
      <c r="F17" s="104"/>
      <c r="G17" s="96">
        <f>IF(OR(E17="diskv.",E17="ns"),100,5*E17)</f>
        <v>100</v>
      </c>
      <c r="H17" s="85">
        <v>0</v>
      </c>
      <c r="I17" s="86">
        <f>IF(OR(E17="diskv.",E17="ns",H17="diskv."),100,G17+H17)</f>
        <v>100</v>
      </c>
      <c r="J17" s="87"/>
      <c r="K17" s="186" t="s">
        <v>349</v>
      </c>
      <c r="L17" s="83"/>
      <c r="M17" s="96">
        <f>IF(OR(K17="diskv.",K17="ns"),100,5*K17)</f>
        <v>100</v>
      </c>
      <c r="N17" s="85">
        <f>IF(L17="-","-",(IF(L17&gt;O$4,"diskv.",IF(L17&gt;M$4,L17-M$4,0))))</f>
        <v>0</v>
      </c>
      <c r="O17" s="86">
        <f>IF(OR(K17="diskv.",K17="ns",N17="diskv."),100,M17+N17)</f>
        <v>100</v>
      </c>
      <c r="P17" s="89"/>
      <c r="Q17" s="90">
        <f>F17+L17</f>
        <v>0</v>
      </c>
      <c r="R17" s="91">
        <f>I17+O17</f>
        <v>200</v>
      </c>
      <c r="S17" s="98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9.5" customHeight="1">
      <c r="A18" s="93" t="s">
        <v>333</v>
      </c>
      <c r="B18" s="103">
        <v>2</v>
      </c>
      <c r="C18" s="14" t="s">
        <v>57</v>
      </c>
      <c r="D18" s="14" t="s">
        <v>61</v>
      </c>
      <c r="E18" s="95">
        <v>1</v>
      </c>
      <c r="F18" s="104">
        <v>25.1</v>
      </c>
      <c r="G18" s="96">
        <f>IF(OR(E18="diskv.",E18="ns"),100,5*E18)</f>
        <v>5</v>
      </c>
      <c r="H18" s="85">
        <v>0</v>
      </c>
      <c r="I18" s="86">
        <f>IF(OR(E18="diskv.",E18="ns",H18="diskv."),100,G18+H18)</f>
        <v>5</v>
      </c>
      <c r="J18" s="185">
        <v>1</v>
      </c>
      <c r="K18" s="88">
        <v>1</v>
      </c>
      <c r="L18" s="83">
        <v>24.79</v>
      </c>
      <c r="M18" s="96">
        <f>IF(OR(K18="diskv.",K18="ns"),100,5*K18)</f>
        <v>5</v>
      </c>
      <c r="N18" s="85">
        <f>IF(L18="-","-",(IF(L18&gt;O$4,"diskv.",IF(L18&gt;M$4,L18-M$4,0))))</f>
        <v>0</v>
      </c>
      <c r="O18" s="86">
        <f>IF(OR(K18="diskv.",K18="ns",N18="diskv."),100,M18+N18)</f>
        <v>5</v>
      </c>
      <c r="P18" s="89"/>
      <c r="Q18" s="90">
        <f>F18+L18</f>
        <v>49.89</v>
      </c>
      <c r="R18" s="91">
        <f>I18+O18</f>
        <v>10</v>
      </c>
      <c r="S18" s="98">
        <v>1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5.75" customHeight="1">
      <c r="A19" s="101"/>
      <c r="B19" s="107"/>
      <c r="C19" s="32"/>
      <c r="D19" s="32"/>
      <c r="E19" s="95"/>
      <c r="F19" s="83"/>
      <c r="G19" s="84"/>
      <c r="H19" s="85"/>
      <c r="I19" s="86"/>
      <c r="J19" s="87"/>
      <c r="K19" s="88"/>
      <c r="L19" s="83"/>
      <c r="M19" s="84"/>
      <c r="N19" s="85"/>
      <c r="O19" s="86"/>
      <c r="P19" s="89"/>
      <c r="Q19" s="90"/>
      <c r="R19" s="91"/>
      <c r="S19" s="108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5.75" customHeight="1">
      <c r="A20" s="203"/>
      <c r="B20" s="200"/>
      <c r="C20" s="206" t="s">
        <v>335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0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6.5" customHeight="1">
      <c r="A21" s="109" t="s">
        <v>336</v>
      </c>
      <c r="B21" s="110">
        <v>1</v>
      </c>
      <c r="C21" s="14" t="s">
        <v>102</v>
      </c>
      <c r="D21" s="14" t="s">
        <v>104</v>
      </c>
      <c r="E21" s="82"/>
      <c r="F21" s="83">
        <v>17.77</v>
      </c>
      <c r="G21" s="96">
        <f aca="true" t="shared" si="8" ref="G21:G28">IF(OR(E21="diskv.",E21="ns"),100,5*E21)</f>
        <v>0</v>
      </c>
      <c r="H21" s="85">
        <v>0</v>
      </c>
      <c r="I21" s="86">
        <f aca="true" t="shared" si="9" ref="I21:I28">IF(OR(E21="diskv.",E21="ns",H21="diskv."),100,G21+H21)</f>
        <v>0</v>
      </c>
      <c r="J21" s="185">
        <v>1</v>
      </c>
      <c r="K21" s="88"/>
      <c r="L21" s="83">
        <v>18.02</v>
      </c>
      <c r="M21" s="84">
        <v>0</v>
      </c>
      <c r="N21" s="85">
        <f aca="true" t="shared" si="10" ref="N21:N28">IF(L21="-","-",(IF(L21&gt;O$4,"diskv.",IF(L21&gt;M$4,L21-M$4,0))))</f>
        <v>0</v>
      </c>
      <c r="O21" s="86">
        <f aca="true" t="shared" si="11" ref="O21:O28">IF(OR(K21="diskv.",K21="ns",N21="diskv."),100,M21+N21)</f>
        <v>0</v>
      </c>
      <c r="P21" s="89"/>
      <c r="Q21" s="111">
        <f aca="true" t="shared" si="12" ref="Q21:Q28">F21+L21</f>
        <v>35.79</v>
      </c>
      <c r="R21" s="91">
        <f aca="true" t="shared" si="13" ref="R21:R28">I21+O21</f>
        <v>0</v>
      </c>
      <c r="S21" s="98">
        <v>1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ht="19.5" customHeight="1">
      <c r="A22" s="109" t="s">
        <v>336</v>
      </c>
      <c r="B22" s="112">
        <v>2</v>
      </c>
      <c r="C22" s="14" t="s">
        <v>97</v>
      </c>
      <c r="D22" s="14" t="s">
        <v>98</v>
      </c>
      <c r="E22" s="183"/>
      <c r="F22" s="83">
        <v>19.59</v>
      </c>
      <c r="G22" s="96">
        <f t="shared" si="8"/>
        <v>0</v>
      </c>
      <c r="H22" s="85">
        <v>0</v>
      </c>
      <c r="I22" s="86">
        <f t="shared" si="9"/>
        <v>0</v>
      </c>
      <c r="J22" s="185">
        <v>2</v>
      </c>
      <c r="K22" s="186" t="s">
        <v>349</v>
      </c>
      <c r="L22" s="83"/>
      <c r="M22" s="96">
        <f aca="true" t="shared" si="14" ref="M22:M28">IF(OR(K22="diskv.",K22="ns"),100,5*K22)</f>
        <v>100</v>
      </c>
      <c r="N22" s="85">
        <f t="shared" si="10"/>
        <v>0</v>
      </c>
      <c r="O22" s="86">
        <f t="shared" si="11"/>
        <v>100</v>
      </c>
      <c r="P22" s="89"/>
      <c r="Q22" s="90">
        <f t="shared" si="12"/>
        <v>19.59</v>
      </c>
      <c r="R22" s="91">
        <f t="shared" si="13"/>
        <v>100</v>
      </c>
      <c r="S22" s="98"/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9.5" customHeight="1">
      <c r="A23" s="109" t="s">
        <v>336</v>
      </c>
      <c r="B23" s="110">
        <v>3</v>
      </c>
      <c r="C23" s="14" t="s">
        <v>86</v>
      </c>
      <c r="D23" s="14" t="s">
        <v>88</v>
      </c>
      <c r="E23" s="82"/>
      <c r="F23" s="83">
        <v>21.37</v>
      </c>
      <c r="G23" s="96">
        <f t="shared" si="8"/>
        <v>0</v>
      </c>
      <c r="H23" s="85">
        <v>0</v>
      </c>
      <c r="I23" s="86">
        <f t="shared" si="9"/>
        <v>0</v>
      </c>
      <c r="J23" s="185">
        <v>3</v>
      </c>
      <c r="K23" s="88"/>
      <c r="L23" s="83">
        <v>27.13</v>
      </c>
      <c r="M23" s="96">
        <f t="shared" si="14"/>
        <v>0</v>
      </c>
      <c r="N23" s="85">
        <f t="shared" si="10"/>
        <v>0</v>
      </c>
      <c r="O23" s="86">
        <f t="shared" si="11"/>
        <v>0</v>
      </c>
      <c r="P23" s="89"/>
      <c r="Q23" s="90">
        <f t="shared" si="12"/>
        <v>48.5</v>
      </c>
      <c r="R23" s="91">
        <f t="shared" si="13"/>
        <v>0</v>
      </c>
      <c r="S23" s="98">
        <v>2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30" customHeight="1">
      <c r="A24" s="109" t="s">
        <v>336</v>
      </c>
      <c r="B24" s="110">
        <v>4</v>
      </c>
      <c r="C24" s="14" t="s">
        <v>79</v>
      </c>
      <c r="D24" s="14" t="s">
        <v>82</v>
      </c>
      <c r="E24" s="183" t="s">
        <v>349</v>
      </c>
      <c r="F24" s="83"/>
      <c r="G24" s="96">
        <f t="shared" si="8"/>
        <v>100</v>
      </c>
      <c r="H24" s="85">
        <v>0</v>
      </c>
      <c r="I24" s="86">
        <f t="shared" si="9"/>
        <v>100</v>
      </c>
      <c r="J24" s="87"/>
      <c r="K24" s="186" t="s">
        <v>349</v>
      </c>
      <c r="L24" s="83"/>
      <c r="M24" s="96">
        <f t="shared" si="14"/>
        <v>100</v>
      </c>
      <c r="N24" s="85">
        <f t="shared" si="10"/>
        <v>0</v>
      </c>
      <c r="O24" s="86">
        <f t="shared" si="11"/>
        <v>100</v>
      </c>
      <c r="P24" s="89"/>
      <c r="Q24" s="90">
        <f t="shared" si="12"/>
        <v>0</v>
      </c>
      <c r="R24" s="91">
        <f t="shared" si="13"/>
        <v>200</v>
      </c>
      <c r="S24" s="98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9.5" customHeight="1">
      <c r="A25" s="109" t="s">
        <v>336</v>
      </c>
      <c r="B25" s="110">
        <v>5</v>
      </c>
      <c r="C25" s="14" t="s">
        <v>73</v>
      </c>
      <c r="D25" s="14" t="s">
        <v>337</v>
      </c>
      <c r="E25" s="183" t="s">
        <v>349</v>
      </c>
      <c r="F25" s="83"/>
      <c r="G25" s="96">
        <f t="shared" si="8"/>
        <v>100</v>
      </c>
      <c r="H25" s="85">
        <v>0</v>
      </c>
      <c r="I25" s="86">
        <f t="shared" si="9"/>
        <v>100</v>
      </c>
      <c r="J25" s="87"/>
      <c r="K25" s="186" t="s">
        <v>349</v>
      </c>
      <c r="L25" s="83"/>
      <c r="M25" s="96">
        <f t="shared" si="14"/>
        <v>100</v>
      </c>
      <c r="N25" s="85">
        <f t="shared" si="10"/>
        <v>0</v>
      </c>
      <c r="O25" s="86">
        <f t="shared" si="11"/>
        <v>100</v>
      </c>
      <c r="P25" s="89"/>
      <c r="Q25" s="90">
        <f t="shared" si="12"/>
        <v>0</v>
      </c>
      <c r="R25" s="91">
        <f t="shared" si="13"/>
        <v>200</v>
      </c>
      <c r="S25" s="98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29" ht="19.5" customHeight="1">
      <c r="A26" s="109" t="s">
        <v>336</v>
      </c>
      <c r="B26" s="110">
        <v>6</v>
      </c>
      <c r="C26" s="14" t="s">
        <v>66</v>
      </c>
      <c r="D26" s="14" t="s">
        <v>69</v>
      </c>
      <c r="E26" s="82"/>
      <c r="F26" s="83">
        <v>27.44</v>
      </c>
      <c r="G26" s="96">
        <f t="shared" si="8"/>
        <v>0</v>
      </c>
      <c r="H26" s="85">
        <v>0</v>
      </c>
      <c r="I26" s="86">
        <f t="shared" si="9"/>
        <v>0</v>
      </c>
      <c r="J26" s="87"/>
      <c r="K26" s="186" t="s">
        <v>349</v>
      </c>
      <c r="L26" s="83"/>
      <c r="M26" s="96">
        <f t="shared" si="14"/>
        <v>100</v>
      </c>
      <c r="N26" s="85">
        <f t="shared" si="10"/>
        <v>0</v>
      </c>
      <c r="O26" s="86">
        <f t="shared" si="11"/>
        <v>100</v>
      </c>
      <c r="P26" s="89"/>
      <c r="Q26" s="90">
        <f t="shared" si="12"/>
        <v>27.44</v>
      </c>
      <c r="R26" s="91">
        <f t="shared" si="13"/>
        <v>100</v>
      </c>
      <c r="S26" s="98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ht="19.5" customHeight="1">
      <c r="A27" s="109" t="s">
        <v>336</v>
      </c>
      <c r="B27" s="110">
        <v>7</v>
      </c>
      <c r="C27" s="14" t="s">
        <v>52</v>
      </c>
      <c r="D27" s="14" t="s">
        <v>54</v>
      </c>
      <c r="E27" s="183" t="s">
        <v>349</v>
      </c>
      <c r="F27" s="83"/>
      <c r="G27" s="96">
        <f t="shared" si="8"/>
        <v>100</v>
      </c>
      <c r="H27" s="85">
        <v>0</v>
      </c>
      <c r="I27" s="86">
        <f t="shared" si="9"/>
        <v>100</v>
      </c>
      <c r="J27" s="87"/>
      <c r="K27" s="88">
        <v>1</v>
      </c>
      <c r="L27" s="83">
        <v>23.73</v>
      </c>
      <c r="M27" s="96">
        <f t="shared" si="14"/>
        <v>5</v>
      </c>
      <c r="N27" s="85">
        <f t="shared" si="10"/>
        <v>0</v>
      </c>
      <c r="O27" s="86">
        <f t="shared" si="11"/>
        <v>5</v>
      </c>
      <c r="P27" s="89"/>
      <c r="Q27" s="90">
        <f t="shared" si="12"/>
        <v>23.73</v>
      </c>
      <c r="R27" s="91">
        <f t="shared" si="13"/>
        <v>105</v>
      </c>
      <c r="S27" s="98"/>
      <c r="T27" s="77"/>
      <c r="U27" s="77"/>
      <c r="V27" s="77"/>
      <c r="W27" s="77"/>
      <c r="X27" s="77"/>
      <c r="Y27" s="77"/>
      <c r="Z27" s="77"/>
      <c r="AA27" s="77"/>
      <c r="AB27" s="77"/>
      <c r="AC27" s="77"/>
    </row>
    <row r="28" spans="1:29" ht="19.5" customHeight="1">
      <c r="A28" s="109" t="s">
        <v>336</v>
      </c>
      <c r="B28" s="110">
        <v>8</v>
      </c>
      <c r="C28" s="14" t="s">
        <v>27</v>
      </c>
      <c r="D28" s="14" t="s">
        <v>31</v>
      </c>
      <c r="E28" s="183">
        <v>1</v>
      </c>
      <c r="F28" s="83">
        <v>27.33</v>
      </c>
      <c r="G28" s="96">
        <f t="shared" si="8"/>
        <v>5</v>
      </c>
      <c r="H28" s="85">
        <v>0</v>
      </c>
      <c r="I28" s="86">
        <f t="shared" si="9"/>
        <v>5</v>
      </c>
      <c r="J28" s="87"/>
      <c r="K28" s="88">
        <v>2</v>
      </c>
      <c r="L28" s="83">
        <v>28.18</v>
      </c>
      <c r="M28" s="96">
        <f t="shared" si="14"/>
        <v>10</v>
      </c>
      <c r="N28" s="85">
        <f t="shared" si="10"/>
        <v>0</v>
      </c>
      <c r="O28" s="86">
        <f t="shared" si="11"/>
        <v>10</v>
      </c>
      <c r="P28" s="89"/>
      <c r="Q28" s="90">
        <f t="shared" si="12"/>
        <v>55.51</v>
      </c>
      <c r="R28" s="91">
        <f t="shared" si="13"/>
        <v>15</v>
      </c>
      <c r="S28" s="98">
        <v>3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29" ht="19.5" customHeight="1">
      <c r="A29" s="99" t="s">
        <v>331</v>
      </c>
      <c r="B29" s="171"/>
      <c r="C29" s="172" t="s">
        <v>266</v>
      </c>
      <c r="D29" s="172" t="s">
        <v>348</v>
      </c>
      <c r="E29" s="184" t="s">
        <v>349</v>
      </c>
      <c r="F29" s="113"/>
      <c r="G29" s="114"/>
      <c r="H29" s="115"/>
      <c r="I29" s="116"/>
      <c r="J29" s="117"/>
      <c r="K29" s="118"/>
      <c r="L29" s="119">
        <v>20.63</v>
      </c>
      <c r="M29" s="114"/>
      <c r="N29" s="115"/>
      <c r="O29" s="116"/>
      <c r="P29" s="120"/>
      <c r="Q29" s="121"/>
      <c r="R29" s="122"/>
      <c r="S29" s="123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8.75" customHeight="1">
      <c r="A30" s="99" t="s">
        <v>331</v>
      </c>
      <c r="B30" s="105"/>
      <c r="C30" s="106" t="s">
        <v>334</v>
      </c>
      <c r="D30" s="24" t="s">
        <v>309</v>
      </c>
      <c r="E30" s="95">
        <v>2</v>
      </c>
      <c r="F30" s="104">
        <v>16.18</v>
      </c>
      <c r="G30" s="96">
        <f>IF(OR(E30="diskv.",E30="ns"),100,5*E30)</f>
        <v>10</v>
      </c>
      <c r="H30" s="85">
        <v>0</v>
      </c>
      <c r="I30" s="86">
        <f>IF(OR(E30="diskv.",E30="ns",H30="diskv."),100,G30+H30)</f>
        <v>10</v>
      </c>
      <c r="J30" s="87"/>
      <c r="K30" s="88"/>
      <c r="L30" s="83">
        <v>17.17</v>
      </c>
      <c r="M30" s="96">
        <f>IF(OR(K30="diskv.",K30="ns"),100,5*K30)</f>
        <v>0</v>
      </c>
      <c r="N30" s="85">
        <f>IF(L30="-","-",(IF(L30&gt;O$4,"diskv.",IF(L30&gt;M$4,L30-M$4,0))))</f>
        <v>0</v>
      </c>
      <c r="O30" s="86">
        <f>IF(OR(K30="diskv.",K30="ns",N30="diskv."),100,M30+N30)</f>
        <v>0</v>
      </c>
      <c r="P30" s="89"/>
      <c r="Q30" s="90">
        <f>F30+L30</f>
        <v>33.35</v>
      </c>
      <c r="R30" s="91">
        <f>I30+O30</f>
        <v>10</v>
      </c>
      <c r="S30" s="98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2.75" customHeight="1">
      <c r="A31" s="47"/>
      <c r="B31" s="47"/>
      <c r="C31" s="124" t="s">
        <v>338</v>
      </c>
      <c r="D31" s="5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2.75" customHeight="1">
      <c r="A32" s="47"/>
      <c r="B32" s="47"/>
      <c r="C32" s="53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2.75" customHeight="1">
      <c r="A33" s="47"/>
      <c r="B33" s="47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2.75" customHeight="1">
      <c r="A34" s="47"/>
      <c r="B34" s="47"/>
      <c r="C34" s="53"/>
      <c r="D34" s="5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12.75" customHeight="1">
      <c r="A35" s="47"/>
      <c r="B35" s="47"/>
      <c r="C35" s="53"/>
      <c r="D35" s="5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.75" customHeight="1">
      <c r="A36" s="47"/>
      <c r="B36" s="47"/>
      <c r="C36" s="53"/>
      <c r="D36" s="5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.75" customHeight="1">
      <c r="A37" s="47"/>
      <c r="B37" s="47"/>
      <c r="C37" s="53"/>
      <c r="D37" s="5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2.75" customHeight="1">
      <c r="A38" s="47"/>
      <c r="B38" s="47"/>
      <c r="C38" s="53"/>
      <c r="D38" s="5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2.75" customHeight="1">
      <c r="A39" s="47"/>
      <c r="B39" s="47"/>
      <c r="C39" s="53"/>
      <c r="D39" s="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2.75" customHeight="1">
      <c r="A40" s="47"/>
      <c r="B40" s="47"/>
      <c r="C40" s="53"/>
      <c r="D40" s="5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2.75" customHeight="1">
      <c r="A41" s="47"/>
      <c r="B41" s="47"/>
      <c r="C41" s="53"/>
      <c r="D41" s="5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2.75" customHeight="1">
      <c r="A42" s="47"/>
      <c r="B42" s="47"/>
      <c r="C42" s="53"/>
      <c r="D42" s="5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2.75" customHeight="1">
      <c r="A43" s="47"/>
      <c r="B43" s="47"/>
      <c r="C43" s="53"/>
      <c r="D43" s="53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2.75" customHeight="1">
      <c r="A44" s="47"/>
      <c r="B44" s="47"/>
      <c r="C44" s="53"/>
      <c r="D44" s="53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2.75" customHeight="1">
      <c r="A45" s="47"/>
      <c r="B45" s="47"/>
      <c r="C45" s="53"/>
      <c r="D45" s="5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2.75" customHeight="1">
      <c r="A46" s="47"/>
      <c r="B46" s="47"/>
      <c r="C46" s="53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2.75" customHeight="1">
      <c r="A47" s="47"/>
      <c r="B47" s="47"/>
      <c r="C47" s="53"/>
      <c r="D47" s="53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2.75" customHeight="1">
      <c r="A48" s="47"/>
      <c r="B48" s="47"/>
      <c r="C48" s="53"/>
      <c r="D48" s="5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2.75" customHeight="1">
      <c r="A49" s="47"/>
      <c r="B49" s="47"/>
      <c r="C49" s="53"/>
      <c r="D49" s="53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2.75" customHeight="1">
      <c r="A50" s="47"/>
      <c r="B50" s="47"/>
      <c r="C50" s="53"/>
      <c r="D50" s="5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2.75" customHeight="1">
      <c r="A51" s="47"/>
      <c r="B51" s="47"/>
      <c r="C51" s="53"/>
      <c r="D51" s="53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2.75" customHeight="1">
      <c r="A52" s="47"/>
      <c r="B52" s="47"/>
      <c r="C52" s="53"/>
      <c r="D52" s="53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2.75" customHeight="1">
      <c r="A53" s="47"/>
      <c r="B53" s="47"/>
      <c r="C53" s="53"/>
      <c r="D53" s="5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47"/>
      <c r="B54" s="47"/>
      <c r="C54" s="53"/>
      <c r="D54" s="5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2.75" customHeight="1">
      <c r="A55" s="47"/>
      <c r="B55" s="47"/>
      <c r="C55" s="53"/>
      <c r="D55" s="5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47"/>
      <c r="B56" s="47"/>
      <c r="C56" s="53"/>
      <c r="D56" s="5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47"/>
      <c r="B57" s="47"/>
      <c r="C57" s="53"/>
      <c r="D57" s="5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2.75" customHeight="1">
      <c r="A58" s="47"/>
      <c r="B58" s="47"/>
      <c r="C58" s="53"/>
      <c r="D58" s="53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2.75" customHeight="1">
      <c r="A59" s="47"/>
      <c r="B59" s="47"/>
      <c r="C59" s="53"/>
      <c r="D59" s="53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 customHeight="1">
      <c r="A60" s="47"/>
      <c r="B60" s="47"/>
      <c r="C60" s="53"/>
      <c r="D60" s="5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 customHeight="1">
      <c r="A61" s="47"/>
      <c r="B61" s="47"/>
      <c r="C61" s="53"/>
      <c r="D61" s="53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2.75" customHeight="1">
      <c r="A62" s="47"/>
      <c r="B62" s="47"/>
      <c r="C62" s="53"/>
      <c r="D62" s="5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2.75" customHeight="1">
      <c r="A63" s="47"/>
      <c r="B63" s="47"/>
      <c r="C63" s="53"/>
      <c r="D63" s="5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2.75" customHeight="1">
      <c r="A64" s="47"/>
      <c r="B64" s="47"/>
      <c r="C64" s="53"/>
      <c r="D64" s="5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2.75" customHeight="1">
      <c r="A65" s="47"/>
      <c r="B65" s="47"/>
      <c r="C65" s="53"/>
      <c r="D65" s="5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2.75" customHeight="1">
      <c r="A66" s="47"/>
      <c r="B66" s="47"/>
      <c r="C66" s="53"/>
      <c r="D66" s="53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2.75" customHeight="1">
      <c r="A67" s="47"/>
      <c r="B67" s="47"/>
      <c r="C67" s="53"/>
      <c r="D67" s="53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2.75" customHeight="1">
      <c r="A68" s="47"/>
      <c r="B68" s="47"/>
      <c r="C68" s="53"/>
      <c r="D68" s="53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2.75" customHeight="1">
      <c r="A69" s="47"/>
      <c r="B69" s="47"/>
      <c r="C69" s="53"/>
      <c r="D69" s="5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2.75" customHeight="1">
      <c r="A70" s="47"/>
      <c r="B70" s="47"/>
      <c r="C70" s="53"/>
      <c r="D70" s="5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2.75" customHeight="1">
      <c r="A71" s="47"/>
      <c r="B71" s="47"/>
      <c r="C71" s="53"/>
      <c r="D71" s="5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2.75" customHeight="1">
      <c r="A72" s="47"/>
      <c r="B72" s="47"/>
      <c r="C72" s="53"/>
      <c r="D72" s="5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2.75" customHeight="1">
      <c r="A73" s="47"/>
      <c r="B73" s="47"/>
      <c r="C73" s="53"/>
      <c r="D73" s="5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2.75" customHeight="1">
      <c r="A74" s="47"/>
      <c r="B74" s="47"/>
      <c r="C74" s="53"/>
      <c r="D74" s="5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2.75" customHeight="1">
      <c r="A75" s="47"/>
      <c r="B75" s="47"/>
      <c r="C75" s="53"/>
      <c r="D75" s="53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2.75" customHeight="1">
      <c r="A76" s="47"/>
      <c r="B76" s="47"/>
      <c r="C76" s="53"/>
      <c r="D76" s="53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2.75" customHeight="1">
      <c r="A77" s="47"/>
      <c r="B77" s="47"/>
      <c r="C77" s="53"/>
      <c r="D77" s="53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2.75" customHeight="1">
      <c r="A78" s="47"/>
      <c r="B78" s="47"/>
      <c r="C78" s="53"/>
      <c r="D78" s="5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2.75" customHeight="1">
      <c r="A79" s="47"/>
      <c r="B79" s="47"/>
      <c r="C79" s="53"/>
      <c r="D79" s="5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2.75" customHeight="1">
      <c r="A80" s="47"/>
      <c r="B80" s="47"/>
      <c r="C80" s="53"/>
      <c r="D80" s="5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2.75" customHeight="1">
      <c r="A81" s="47"/>
      <c r="B81" s="47"/>
      <c r="C81" s="53"/>
      <c r="D81" s="53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2.75" customHeight="1">
      <c r="A82" s="47"/>
      <c r="B82" s="47"/>
      <c r="C82" s="53"/>
      <c r="D82" s="53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2.75" customHeight="1">
      <c r="A83" s="47"/>
      <c r="B83" s="47"/>
      <c r="C83" s="53"/>
      <c r="D83" s="53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2.75" customHeight="1">
      <c r="A84" s="47"/>
      <c r="B84" s="47"/>
      <c r="C84" s="53"/>
      <c r="D84" s="53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2.75" customHeight="1">
      <c r="A85" s="47"/>
      <c r="B85" s="47"/>
      <c r="C85" s="53"/>
      <c r="D85" s="53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2.75" customHeight="1">
      <c r="A86" s="47"/>
      <c r="B86" s="47"/>
      <c r="C86" s="53"/>
      <c r="D86" s="53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2.75" customHeight="1">
      <c r="A87" s="47"/>
      <c r="B87" s="47"/>
      <c r="C87" s="53"/>
      <c r="D87" s="53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2.75" customHeight="1">
      <c r="A88" s="47"/>
      <c r="B88" s="47"/>
      <c r="C88" s="53"/>
      <c r="D88" s="53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2.75" customHeight="1">
      <c r="A89" s="47"/>
      <c r="B89" s="47"/>
      <c r="C89" s="53"/>
      <c r="D89" s="53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2.75" customHeight="1">
      <c r="A90" s="47"/>
      <c r="B90" s="47"/>
      <c r="C90" s="53"/>
      <c r="D90" s="53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2.75" customHeight="1">
      <c r="A91" s="47"/>
      <c r="B91" s="47"/>
      <c r="C91" s="53"/>
      <c r="D91" s="53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2.75" customHeight="1">
      <c r="A92" s="47"/>
      <c r="B92" s="47"/>
      <c r="C92" s="53"/>
      <c r="D92" s="53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2.75" customHeight="1">
      <c r="A93" s="47"/>
      <c r="B93" s="47"/>
      <c r="C93" s="53"/>
      <c r="D93" s="53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2.75" customHeight="1">
      <c r="A94" s="47"/>
      <c r="B94" s="47"/>
      <c r="C94" s="53"/>
      <c r="D94" s="53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2.75" customHeight="1">
      <c r="A95" s="47"/>
      <c r="B95" s="47"/>
      <c r="C95" s="53"/>
      <c r="D95" s="53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2.75" customHeight="1">
      <c r="A96" s="47"/>
      <c r="B96" s="47"/>
      <c r="C96" s="53"/>
      <c r="D96" s="53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2.75" customHeight="1">
      <c r="A97" s="47"/>
      <c r="B97" s="47"/>
      <c r="C97" s="53"/>
      <c r="D97" s="5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2.75" customHeight="1">
      <c r="A98" s="47"/>
      <c r="B98" s="47"/>
      <c r="C98" s="53"/>
      <c r="D98" s="53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2.75" customHeight="1">
      <c r="A99" s="47"/>
      <c r="B99" s="47"/>
      <c r="C99" s="53"/>
      <c r="D99" s="53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2.75" customHeight="1">
      <c r="A100" s="47"/>
      <c r="B100" s="47"/>
      <c r="C100" s="53"/>
      <c r="D100" s="53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2.75" customHeight="1">
      <c r="A101" s="47"/>
      <c r="B101" s="47"/>
      <c r="C101" s="53"/>
      <c r="D101" s="53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2.75" customHeight="1">
      <c r="A102" s="47"/>
      <c r="B102" s="47"/>
      <c r="C102" s="53"/>
      <c r="D102" s="53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2.75" customHeight="1">
      <c r="A103" s="47"/>
      <c r="B103" s="47"/>
      <c r="C103" s="53"/>
      <c r="D103" s="53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2.75" customHeight="1">
      <c r="A104" s="47"/>
      <c r="B104" s="47"/>
      <c r="C104" s="53"/>
      <c r="D104" s="53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2.75" customHeight="1">
      <c r="A105" s="47"/>
      <c r="B105" s="47"/>
      <c r="C105" s="53"/>
      <c r="D105" s="53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2.75" customHeight="1">
      <c r="A106" s="47"/>
      <c r="B106" s="47"/>
      <c r="C106" s="53"/>
      <c r="D106" s="53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2.75" customHeight="1">
      <c r="A107" s="47"/>
      <c r="B107" s="47"/>
      <c r="C107" s="53"/>
      <c r="D107" s="53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2.75" customHeight="1">
      <c r="A108" s="47"/>
      <c r="B108" s="47"/>
      <c r="C108" s="53"/>
      <c r="D108" s="53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2.75" customHeight="1">
      <c r="A109" s="47"/>
      <c r="B109" s="47"/>
      <c r="C109" s="53"/>
      <c r="D109" s="53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2.75" customHeight="1">
      <c r="A110" s="47"/>
      <c r="B110" s="47"/>
      <c r="C110" s="53"/>
      <c r="D110" s="53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2.75" customHeight="1">
      <c r="A111" s="47"/>
      <c r="B111" s="47"/>
      <c r="C111" s="53"/>
      <c r="D111" s="5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2.75" customHeight="1">
      <c r="A112" s="47"/>
      <c r="B112" s="47"/>
      <c r="C112" s="53"/>
      <c r="D112" s="53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2.75" customHeight="1">
      <c r="A113" s="47"/>
      <c r="B113" s="47"/>
      <c r="C113" s="53"/>
      <c r="D113" s="53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2.75" customHeight="1">
      <c r="A114" s="47"/>
      <c r="B114" s="47"/>
      <c r="C114" s="53"/>
      <c r="D114" s="53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2.75" customHeight="1">
      <c r="A115" s="47"/>
      <c r="B115" s="47"/>
      <c r="C115" s="53"/>
      <c r="D115" s="53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2.75" customHeight="1">
      <c r="A116" s="47"/>
      <c r="B116" s="47"/>
      <c r="C116" s="53"/>
      <c r="D116" s="53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2.75" customHeight="1">
      <c r="A117" s="47"/>
      <c r="B117" s="47"/>
      <c r="C117" s="53"/>
      <c r="D117" s="53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2.75" customHeight="1">
      <c r="A118" s="47"/>
      <c r="B118" s="47"/>
      <c r="C118" s="53"/>
      <c r="D118" s="53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2.75" customHeight="1">
      <c r="A119" s="47"/>
      <c r="B119" s="47"/>
      <c r="C119" s="53"/>
      <c r="D119" s="53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2.75" customHeight="1">
      <c r="A120" s="47"/>
      <c r="B120" s="47"/>
      <c r="C120" s="53"/>
      <c r="D120" s="53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2.75" customHeight="1">
      <c r="A121" s="47"/>
      <c r="B121" s="47"/>
      <c r="C121" s="53"/>
      <c r="D121" s="53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2.75" customHeight="1">
      <c r="A122" s="47"/>
      <c r="B122" s="47"/>
      <c r="C122" s="53"/>
      <c r="D122" s="53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2.75" customHeight="1">
      <c r="A123" s="47"/>
      <c r="B123" s="47"/>
      <c r="C123" s="53"/>
      <c r="D123" s="53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2.75" customHeight="1">
      <c r="A124" s="47"/>
      <c r="B124" s="47"/>
      <c r="C124" s="53"/>
      <c r="D124" s="53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2.75" customHeight="1">
      <c r="A125" s="47"/>
      <c r="B125" s="47"/>
      <c r="C125" s="53"/>
      <c r="D125" s="53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2.75" customHeight="1">
      <c r="A126" s="47"/>
      <c r="B126" s="47"/>
      <c r="C126" s="53"/>
      <c r="D126" s="5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2.75" customHeight="1">
      <c r="A127" s="47"/>
      <c r="B127" s="47"/>
      <c r="C127" s="53"/>
      <c r="D127" s="53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2.75" customHeight="1">
      <c r="A128" s="47"/>
      <c r="B128" s="47"/>
      <c r="C128" s="53"/>
      <c r="D128" s="53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2.75" customHeight="1">
      <c r="A129" s="47"/>
      <c r="B129" s="47"/>
      <c r="C129" s="53"/>
      <c r="D129" s="5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2.75" customHeight="1">
      <c r="A130" s="47"/>
      <c r="B130" s="47"/>
      <c r="C130" s="53"/>
      <c r="D130" s="53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2.75" customHeight="1">
      <c r="A131" s="47"/>
      <c r="B131" s="47"/>
      <c r="C131" s="53"/>
      <c r="D131" s="53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2.75" customHeight="1">
      <c r="A132" s="47"/>
      <c r="B132" s="47"/>
      <c r="C132" s="53"/>
      <c r="D132" s="53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2.75" customHeight="1">
      <c r="A133" s="47"/>
      <c r="B133" s="47"/>
      <c r="C133" s="53"/>
      <c r="D133" s="53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 customHeight="1">
      <c r="A134" s="47"/>
      <c r="B134" s="47"/>
      <c r="C134" s="53"/>
      <c r="D134" s="53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2.75" customHeight="1">
      <c r="A135" s="47"/>
      <c r="B135" s="47"/>
      <c r="C135" s="53"/>
      <c r="D135" s="5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2.75" customHeight="1">
      <c r="A136" s="47"/>
      <c r="B136" s="47"/>
      <c r="C136" s="53"/>
      <c r="D136" s="53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2.75" customHeight="1">
      <c r="A137" s="47"/>
      <c r="B137" s="47"/>
      <c r="C137" s="53"/>
      <c r="D137" s="53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2.75" customHeight="1">
      <c r="A138" s="47"/>
      <c r="B138" s="47"/>
      <c r="C138" s="53"/>
      <c r="D138" s="5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2.75" customHeight="1">
      <c r="A139" s="47"/>
      <c r="B139" s="47"/>
      <c r="C139" s="53"/>
      <c r="D139" s="5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2.75" customHeight="1">
      <c r="A140" s="47"/>
      <c r="B140" s="47"/>
      <c r="C140" s="53"/>
      <c r="D140" s="5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2.75" customHeight="1">
      <c r="A141" s="47"/>
      <c r="B141" s="47"/>
      <c r="C141" s="53"/>
      <c r="D141" s="5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2.75" customHeight="1">
      <c r="A142" s="47"/>
      <c r="B142" s="47"/>
      <c r="C142" s="53"/>
      <c r="D142" s="53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2.75" customHeight="1">
      <c r="A143" s="47"/>
      <c r="B143" s="47"/>
      <c r="C143" s="53"/>
      <c r="D143" s="53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2.75" customHeight="1">
      <c r="A144" s="47"/>
      <c r="B144" s="47"/>
      <c r="C144" s="53"/>
      <c r="D144" s="53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2.75" customHeight="1">
      <c r="A145" s="47"/>
      <c r="B145" s="47"/>
      <c r="C145" s="53"/>
      <c r="D145" s="53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2.75" customHeight="1">
      <c r="A146" s="47"/>
      <c r="B146" s="47"/>
      <c r="C146" s="53"/>
      <c r="D146" s="53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2.75" customHeight="1">
      <c r="A147" s="47"/>
      <c r="B147" s="47"/>
      <c r="C147" s="53"/>
      <c r="D147" s="53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2.75" customHeight="1">
      <c r="A148" s="47"/>
      <c r="B148" s="47"/>
      <c r="C148" s="53"/>
      <c r="D148" s="53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2.75" customHeight="1">
      <c r="A149" s="47"/>
      <c r="B149" s="47"/>
      <c r="C149" s="53"/>
      <c r="D149" s="53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2.75" customHeight="1">
      <c r="A150" s="47"/>
      <c r="B150" s="47"/>
      <c r="C150" s="53"/>
      <c r="D150" s="5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2.75" customHeight="1">
      <c r="A151" s="47"/>
      <c r="B151" s="47"/>
      <c r="C151" s="53"/>
      <c r="D151" s="53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2.75" customHeight="1">
      <c r="A152" s="47"/>
      <c r="B152" s="47"/>
      <c r="C152" s="53"/>
      <c r="D152" s="53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2.75" customHeight="1">
      <c r="A153" s="47"/>
      <c r="B153" s="47"/>
      <c r="C153" s="53"/>
      <c r="D153" s="53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2.75" customHeight="1">
      <c r="A154" s="47"/>
      <c r="B154" s="47"/>
      <c r="C154" s="53"/>
      <c r="D154" s="5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2.75" customHeight="1">
      <c r="A155" s="47"/>
      <c r="B155" s="47"/>
      <c r="C155" s="53"/>
      <c r="D155" s="53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2.75" customHeight="1">
      <c r="A156" s="47"/>
      <c r="B156" s="47"/>
      <c r="C156" s="53"/>
      <c r="D156" s="53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2.75" customHeight="1">
      <c r="A157" s="47"/>
      <c r="B157" s="47"/>
      <c r="C157" s="53"/>
      <c r="D157" s="53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2.75" customHeight="1">
      <c r="A158" s="47"/>
      <c r="B158" s="47"/>
      <c r="C158" s="53"/>
      <c r="D158" s="53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2.75" customHeight="1">
      <c r="A159" s="47"/>
      <c r="B159" s="47"/>
      <c r="C159" s="53"/>
      <c r="D159" s="5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2.75" customHeight="1">
      <c r="A160" s="47"/>
      <c r="B160" s="47"/>
      <c r="C160" s="53"/>
      <c r="D160" s="53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2.75" customHeight="1">
      <c r="A161" s="47"/>
      <c r="B161" s="47"/>
      <c r="C161" s="53"/>
      <c r="D161" s="53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2.75" customHeight="1">
      <c r="A162" s="47"/>
      <c r="B162" s="47"/>
      <c r="C162" s="53"/>
      <c r="D162" s="53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2.75" customHeight="1">
      <c r="A163" s="47"/>
      <c r="B163" s="47"/>
      <c r="C163" s="53"/>
      <c r="D163" s="53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2.75" customHeight="1">
      <c r="A164" s="47"/>
      <c r="B164" s="47"/>
      <c r="C164" s="53"/>
      <c r="D164" s="53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2.75" customHeight="1">
      <c r="A165" s="47"/>
      <c r="B165" s="47"/>
      <c r="C165" s="53"/>
      <c r="D165" s="53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2.75" customHeight="1">
      <c r="A166" s="47"/>
      <c r="B166" s="47"/>
      <c r="C166" s="53"/>
      <c r="D166" s="53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2.75" customHeight="1">
      <c r="A167" s="47"/>
      <c r="B167" s="47"/>
      <c r="C167" s="53"/>
      <c r="D167" s="53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2.75" customHeight="1">
      <c r="A168" s="47"/>
      <c r="B168" s="47"/>
      <c r="C168" s="53"/>
      <c r="D168" s="53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2.75" customHeight="1">
      <c r="A169" s="47"/>
      <c r="B169" s="47"/>
      <c r="C169" s="53"/>
      <c r="D169" s="53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2.75" customHeight="1">
      <c r="A170" s="47"/>
      <c r="B170" s="47"/>
      <c r="C170" s="53"/>
      <c r="D170" s="53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2.75" customHeight="1">
      <c r="A171" s="47"/>
      <c r="B171" s="47"/>
      <c r="C171" s="53"/>
      <c r="D171" s="53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2.75" customHeight="1">
      <c r="A172" s="47"/>
      <c r="B172" s="47"/>
      <c r="C172" s="53"/>
      <c r="D172" s="53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2.75" customHeight="1">
      <c r="A173" s="47"/>
      <c r="B173" s="47"/>
      <c r="C173" s="53"/>
      <c r="D173" s="53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2.75" customHeight="1">
      <c r="A174" s="47"/>
      <c r="B174" s="47"/>
      <c r="C174" s="53"/>
      <c r="D174" s="53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2.75" customHeight="1">
      <c r="A175" s="47"/>
      <c r="B175" s="47"/>
      <c r="C175" s="53"/>
      <c r="D175" s="53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2.75" customHeight="1">
      <c r="A176" s="47"/>
      <c r="B176" s="47"/>
      <c r="C176" s="53"/>
      <c r="D176" s="53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2.75" customHeight="1">
      <c r="A177" s="47"/>
      <c r="B177" s="47"/>
      <c r="C177" s="53"/>
      <c r="D177" s="53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2.75" customHeight="1">
      <c r="A178" s="47"/>
      <c r="B178" s="47"/>
      <c r="C178" s="53"/>
      <c r="D178" s="53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2.75" customHeight="1">
      <c r="A179" s="47"/>
      <c r="B179" s="47"/>
      <c r="C179" s="53"/>
      <c r="D179" s="53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2.75" customHeight="1">
      <c r="A180" s="47"/>
      <c r="B180" s="47"/>
      <c r="C180" s="53"/>
      <c r="D180" s="53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2.75" customHeight="1">
      <c r="A181" s="47"/>
      <c r="B181" s="47"/>
      <c r="C181" s="53"/>
      <c r="D181" s="53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2.75" customHeight="1">
      <c r="A182" s="47"/>
      <c r="B182" s="47"/>
      <c r="C182" s="53"/>
      <c r="D182" s="53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2.75" customHeight="1">
      <c r="A183" s="47"/>
      <c r="B183" s="47"/>
      <c r="C183" s="53"/>
      <c r="D183" s="53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2.75" customHeight="1">
      <c r="A184" s="47"/>
      <c r="B184" s="47"/>
      <c r="C184" s="53"/>
      <c r="D184" s="53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2.75" customHeight="1">
      <c r="A185" s="47"/>
      <c r="B185" s="47"/>
      <c r="C185" s="53"/>
      <c r="D185" s="53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2.75" customHeight="1">
      <c r="A186" s="47"/>
      <c r="B186" s="47"/>
      <c r="C186" s="53"/>
      <c r="D186" s="53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2.75" customHeight="1">
      <c r="A187" s="47"/>
      <c r="B187" s="47"/>
      <c r="C187" s="53"/>
      <c r="D187" s="53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2.75" customHeight="1">
      <c r="A188" s="47"/>
      <c r="B188" s="47"/>
      <c r="C188" s="53"/>
      <c r="D188" s="53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2.75" customHeight="1">
      <c r="A189" s="47"/>
      <c r="B189" s="47"/>
      <c r="C189" s="53"/>
      <c r="D189" s="53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2.75" customHeight="1">
      <c r="A190" s="47"/>
      <c r="B190" s="47"/>
      <c r="C190" s="53"/>
      <c r="D190" s="53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2.75" customHeight="1">
      <c r="A191" s="47"/>
      <c r="B191" s="47"/>
      <c r="C191" s="53"/>
      <c r="D191" s="53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2.75" customHeight="1">
      <c r="A192" s="47"/>
      <c r="B192" s="47"/>
      <c r="C192" s="53"/>
      <c r="D192" s="53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2.75" customHeight="1">
      <c r="A193" s="47"/>
      <c r="B193" s="47"/>
      <c r="C193" s="53"/>
      <c r="D193" s="53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2.75" customHeight="1">
      <c r="A194" s="47"/>
      <c r="B194" s="47"/>
      <c r="C194" s="53"/>
      <c r="D194" s="53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2.75" customHeight="1">
      <c r="A195" s="47"/>
      <c r="B195" s="47"/>
      <c r="C195" s="53"/>
      <c r="D195" s="53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2.75" customHeight="1">
      <c r="A196" s="47"/>
      <c r="B196" s="47"/>
      <c r="C196" s="53"/>
      <c r="D196" s="53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2.75" customHeight="1">
      <c r="A197" s="47"/>
      <c r="B197" s="47"/>
      <c r="C197" s="53"/>
      <c r="D197" s="53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2.75" customHeight="1">
      <c r="A198" s="47"/>
      <c r="B198" s="47"/>
      <c r="C198" s="53"/>
      <c r="D198" s="53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2.75" customHeight="1">
      <c r="A199" s="47"/>
      <c r="B199" s="47"/>
      <c r="C199" s="53"/>
      <c r="D199" s="53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2.75" customHeight="1">
      <c r="A200" s="47"/>
      <c r="B200" s="47"/>
      <c r="C200" s="53"/>
      <c r="D200" s="53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2.75" customHeight="1">
      <c r="A201" s="47"/>
      <c r="B201" s="47"/>
      <c r="C201" s="53"/>
      <c r="D201" s="53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2.75" customHeight="1">
      <c r="A202" s="47"/>
      <c r="B202" s="47"/>
      <c r="C202" s="53"/>
      <c r="D202" s="53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2.75" customHeight="1">
      <c r="A203" s="47"/>
      <c r="B203" s="47"/>
      <c r="C203" s="53"/>
      <c r="D203" s="53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2.75" customHeight="1">
      <c r="A204" s="47"/>
      <c r="B204" s="47"/>
      <c r="C204" s="53"/>
      <c r="D204" s="53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2.75" customHeight="1">
      <c r="A205" s="47"/>
      <c r="B205" s="47"/>
      <c r="C205" s="53"/>
      <c r="D205" s="53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2.75" customHeight="1">
      <c r="A206" s="47"/>
      <c r="B206" s="47"/>
      <c r="C206" s="53"/>
      <c r="D206" s="53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2.75" customHeight="1">
      <c r="A207" s="47"/>
      <c r="B207" s="47"/>
      <c r="C207" s="53"/>
      <c r="D207" s="53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2.75" customHeight="1">
      <c r="A208" s="47"/>
      <c r="B208" s="47"/>
      <c r="C208" s="53"/>
      <c r="D208" s="53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2.75" customHeight="1">
      <c r="A209" s="47"/>
      <c r="B209" s="47"/>
      <c r="C209" s="53"/>
      <c r="D209" s="53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2.75" customHeight="1">
      <c r="A210" s="47"/>
      <c r="B210" s="47"/>
      <c r="C210" s="53"/>
      <c r="D210" s="53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2.75" customHeight="1">
      <c r="A211" s="47"/>
      <c r="B211" s="47"/>
      <c r="C211" s="53"/>
      <c r="D211" s="53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2.75" customHeight="1">
      <c r="A212" s="47"/>
      <c r="B212" s="47"/>
      <c r="C212" s="53"/>
      <c r="D212" s="53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2.75" customHeight="1">
      <c r="A213" s="47"/>
      <c r="B213" s="47"/>
      <c r="C213" s="53"/>
      <c r="D213" s="5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2.75" customHeight="1">
      <c r="A214" s="47"/>
      <c r="B214" s="47"/>
      <c r="C214" s="53"/>
      <c r="D214" s="53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2.75" customHeight="1">
      <c r="A215" s="47"/>
      <c r="B215" s="47"/>
      <c r="C215" s="53"/>
      <c r="D215" s="53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2.75" customHeight="1">
      <c r="A216" s="47"/>
      <c r="B216" s="47"/>
      <c r="C216" s="53"/>
      <c r="D216" s="53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2.75" customHeight="1">
      <c r="A217" s="47"/>
      <c r="B217" s="47"/>
      <c r="C217" s="53"/>
      <c r="D217" s="53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2.75" customHeight="1">
      <c r="A218" s="47"/>
      <c r="B218" s="47"/>
      <c r="C218" s="53"/>
      <c r="D218" s="53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2.75" customHeight="1">
      <c r="A219" s="47"/>
      <c r="B219" s="47"/>
      <c r="C219" s="53"/>
      <c r="D219" s="53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2.75" customHeight="1">
      <c r="A220" s="47"/>
      <c r="B220" s="47"/>
      <c r="C220" s="53"/>
      <c r="D220" s="53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2.75" customHeight="1">
      <c r="A221" s="47"/>
      <c r="B221" s="47"/>
      <c r="C221" s="53"/>
      <c r="D221" s="53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2.75" customHeight="1">
      <c r="A222" s="47"/>
      <c r="B222" s="47"/>
      <c r="C222" s="53"/>
      <c r="D222" s="53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2.75" customHeight="1">
      <c r="A223" s="47"/>
      <c r="B223" s="47"/>
      <c r="C223" s="53"/>
      <c r="D223" s="53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2.75" customHeight="1">
      <c r="A224" s="47"/>
      <c r="B224" s="47"/>
      <c r="C224" s="53"/>
      <c r="D224" s="53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2.75" customHeight="1">
      <c r="A225" s="47"/>
      <c r="B225" s="47"/>
      <c r="C225" s="53"/>
      <c r="D225" s="53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2.75" customHeight="1">
      <c r="A226" s="47"/>
      <c r="B226" s="47"/>
      <c r="C226" s="53"/>
      <c r="D226" s="53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2.75" customHeight="1">
      <c r="A227" s="47"/>
      <c r="B227" s="47"/>
      <c r="C227" s="53"/>
      <c r="D227" s="53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2.75" customHeight="1">
      <c r="A228" s="47"/>
      <c r="B228" s="47"/>
      <c r="C228" s="53"/>
      <c r="D228" s="53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2.75" customHeight="1">
      <c r="A229" s="47"/>
      <c r="B229" s="47"/>
      <c r="C229" s="53"/>
      <c r="D229" s="53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2.75" customHeight="1">
      <c r="A230" s="47"/>
      <c r="B230" s="47"/>
      <c r="C230" s="53"/>
      <c r="D230" s="53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2.75" customHeight="1">
      <c r="A231" s="47"/>
      <c r="B231" s="47"/>
      <c r="C231" s="53"/>
      <c r="D231" s="53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2.75" customHeight="1">
      <c r="A232" s="47"/>
      <c r="B232" s="47"/>
      <c r="C232" s="53"/>
      <c r="D232" s="53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2.75" customHeight="1">
      <c r="A233" s="47"/>
      <c r="B233" s="47"/>
      <c r="C233" s="53"/>
      <c r="D233" s="53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2.75" customHeight="1">
      <c r="A234" s="47"/>
      <c r="B234" s="47"/>
      <c r="C234" s="53"/>
      <c r="D234" s="53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2.75" customHeight="1">
      <c r="A235" s="47"/>
      <c r="B235" s="47"/>
      <c r="C235" s="53"/>
      <c r="D235" s="53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2.75" customHeight="1">
      <c r="A236" s="47"/>
      <c r="B236" s="47"/>
      <c r="C236" s="53"/>
      <c r="D236" s="53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2.75" customHeight="1">
      <c r="A237" s="47"/>
      <c r="B237" s="47"/>
      <c r="C237" s="53"/>
      <c r="D237" s="53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2.75" customHeight="1">
      <c r="A238" s="47"/>
      <c r="B238" s="47"/>
      <c r="C238" s="53"/>
      <c r="D238" s="53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2.75" customHeight="1">
      <c r="A239" s="47"/>
      <c r="B239" s="47"/>
      <c r="C239" s="53"/>
      <c r="D239" s="53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2.75" customHeight="1">
      <c r="A240" s="47"/>
      <c r="B240" s="47"/>
      <c r="C240" s="53"/>
      <c r="D240" s="53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2.75" customHeight="1">
      <c r="A241" s="47"/>
      <c r="B241" s="47"/>
      <c r="C241" s="53"/>
      <c r="D241" s="53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2.75" customHeight="1">
      <c r="A242" s="47"/>
      <c r="B242" s="47"/>
      <c r="C242" s="53"/>
      <c r="D242" s="53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2.75" customHeight="1">
      <c r="A243" s="47"/>
      <c r="B243" s="47"/>
      <c r="C243" s="53"/>
      <c r="D243" s="53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2.75" customHeight="1">
      <c r="A244" s="47"/>
      <c r="B244" s="47"/>
      <c r="C244" s="53"/>
      <c r="D244" s="53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2.75" customHeight="1">
      <c r="A245" s="47"/>
      <c r="B245" s="47"/>
      <c r="C245" s="53"/>
      <c r="D245" s="53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2.75" customHeight="1">
      <c r="A246" s="47"/>
      <c r="B246" s="47"/>
      <c r="C246" s="53"/>
      <c r="D246" s="53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2.75" customHeight="1">
      <c r="A247" s="47"/>
      <c r="B247" s="47"/>
      <c r="C247" s="53"/>
      <c r="D247" s="53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2.75" customHeight="1">
      <c r="A248" s="47"/>
      <c r="B248" s="47"/>
      <c r="C248" s="53"/>
      <c r="D248" s="53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2.75" customHeight="1">
      <c r="A249" s="47"/>
      <c r="B249" s="47"/>
      <c r="C249" s="53"/>
      <c r="D249" s="53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2.75" customHeight="1">
      <c r="A250" s="47"/>
      <c r="B250" s="47"/>
      <c r="C250" s="53"/>
      <c r="D250" s="53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2.75" customHeight="1">
      <c r="A251" s="47"/>
      <c r="B251" s="47"/>
      <c r="C251" s="53"/>
      <c r="D251" s="53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2.75" customHeight="1">
      <c r="A252" s="47"/>
      <c r="B252" s="47"/>
      <c r="C252" s="53"/>
      <c r="D252" s="53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2.75" customHeight="1">
      <c r="A253" s="47"/>
      <c r="B253" s="47"/>
      <c r="C253" s="53"/>
      <c r="D253" s="53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2.75" customHeight="1">
      <c r="A254" s="47"/>
      <c r="B254" s="47"/>
      <c r="C254" s="53"/>
      <c r="D254" s="53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2.75" customHeight="1">
      <c r="A255" s="47"/>
      <c r="B255" s="47"/>
      <c r="C255" s="53"/>
      <c r="D255" s="53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2.75" customHeight="1">
      <c r="A256" s="47"/>
      <c r="B256" s="47"/>
      <c r="C256" s="53"/>
      <c r="D256" s="53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2.75" customHeight="1">
      <c r="A257" s="47"/>
      <c r="B257" s="47"/>
      <c r="C257" s="53"/>
      <c r="D257" s="53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2.75" customHeight="1">
      <c r="A258" s="47"/>
      <c r="B258" s="47"/>
      <c r="C258" s="53"/>
      <c r="D258" s="53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2.75" customHeight="1">
      <c r="A259" s="47"/>
      <c r="B259" s="47"/>
      <c r="C259" s="53"/>
      <c r="D259" s="53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2.75" customHeight="1">
      <c r="A260" s="47"/>
      <c r="B260" s="47"/>
      <c r="C260" s="53"/>
      <c r="D260" s="53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2.75" customHeight="1">
      <c r="A261" s="47"/>
      <c r="B261" s="47"/>
      <c r="C261" s="53"/>
      <c r="D261" s="53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2.75" customHeight="1">
      <c r="A262" s="47"/>
      <c r="B262" s="47"/>
      <c r="C262" s="53"/>
      <c r="D262" s="53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2.75" customHeight="1">
      <c r="A263" s="47"/>
      <c r="B263" s="47"/>
      <c r="C263" s="53"/>
      <c r="D263" s="53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2.75" customHeight="1">
      <c r="A264" s="47"/>
      <c r="B264" s="47"/>
      <c r="C264" s="53"/>
      <c r="D264" s="53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2.75" customHeight="1">
      <c r="A265" s="47"/>
      <c r="B265" s="47"/>
      <c r="C265" s="53"/>
      <c r="D265" s="53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2.75" customHeight="1">
      <c r="A266" s="47"/>
      <c r="B266" s="47"/>
      <c r="C266" s="53"/>
      <c r="D266" s="5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2.75" customHeight="1">
      <c r="A267" s="47"/>
      <c r="B267" s="47"/>
      <c r="C267" s="53"/>
      <c r="D267" s="53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2.75" customHeight="1">
      <c r="A268" s="47"/>
      <c r="B268" s="47"/>
      <c r="C268" s="53"/>
      <c r="D268" s="5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2.75" customHeight="1">
      <c r="A269" s="47"/>
      <c r="B269" s="47"/>
      <c r="C269" s="53"/>
      <c r="D269" s="53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2.75" customHeight="1">
      <c r="A270" s="47"/>
      <c r="B270" s="47"/>
      <c r="C270" s="53"/>
      <c r="D270" s="5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2.75" customHeight="1">
      <c r="A271" s="47"/>
      <c r="B271" s="47"/>
      <c r="C271" s="53"/>
      <c r="D271" s="5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2.75" customHeight="1">
      <c r="A272" s="47"/>
      <c r="B272" s="47"/>
      <c r="C272" s="53"/>
      <c r="D272" s="53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2.75" customHeight="1">
      <c r="A273" s="47"/>
      <c r="B273" s="47"/>
      <c r="C273" s="53"/>
      <c r="D273" s="53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2.75" customHeight="1">
      <c r="A274" s="47"/>
      <c r="B274" s="47"/>
      <c r="C274" s="53"/>
      <c r="D274" s="53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2.75" customHeight="1">
      <c r="A275" s="47"/>
      <c r="B275" s="47"/>
      <c r="C275" s="53"/>
      <c r="D275" s="53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2.75" customHeight="1">
      <c r="A276" s="47"/>
      <c r="B276" s="47"/>
      <c r="C276" s="53"/>
      <c r="D276" s="5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2.75" customHeight="1">
      <c r="A277" s="47"/>
      <c r="B277" s="47"/>
      <c r="C277" s="53"/>
      <c r="D277" s="53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2.75" customHeight="1">
      <c r="A278" s="47"/>
      <c r="B278" s="47"/>
      <c r="C278" s="53"/>
      <c r="D278" s="53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2.75" customHeight="1">
      <c r="A279" s="47"/>
      <c r="B279" s="47"/>
      <c r="C279" s="53"/>
      <c r="D279" s="53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2.75" customHeight="1">
      <c r="A280" s="47"/>
      <c r="B280" s="47"/>
      <c r="C280" s="53"/>
      <c r="D280" s="5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2.75" customHeight="1">
      <c r="A281" s="47"/>
      <c r="B281" s="47"/>
      <c r="C281" s="53"/>
      <c r="D281" s="53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2.75" customHeight="1">
      <c r="A282" s="47"/>
      <c r="B282" s="47"/>
      <c r="C282" s="53"/>
      <c r="D282" s="53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2.75" customHeight="1">
      <c r="A283" s="47"/>
      <c r="B283" s="47"/>
      <c r="C283" s="53"/>
      <c r="D283" s="53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2.75" customHeight="1">
      <c r="A284" s="47"/>
      <c r="B284" s="47"/>
      <c r="C284" s="53"/>
      <c r="D284" s="5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2.75" customHeight="1">
      <c r="A285" s="47"/>
      <c r="B285" s="47"/>
      <c r="C285" s="53"/>
      <c r="D285" s="5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2.75" customHeight="1">
      <c r="A286" s="47"/>
      <c r="B286" s="47"/>
      <c r="C286" s="53"/>
      <c r="D286" s="53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2.75" customHeight="1">
      <c r="A287" s="47"/>
      <c r="B287" s="47"/>
      <c r="C287" s="53"/>
      <c r="D287" s="5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2.75" customHeight="1">
      <c r="A288" s="47"/>
      <c r="B288" s="47"/>
      <c r="C288" s="53"/>
      <c r="D288" s="53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2.75" customHeight="1">
      <c r="A289" s="47"/>
      <c r="B289" s="47"/>
      <c r="C289" s="53"/>
      <c r="D289" s="5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2.75" customHeight="1">
      <c r="A290" s="47"/>
      <c r="B290" s="47"/>
      <c r="C290" s="53"/>
      <c r="D290" s="53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2.75" customHeight="1">
      <c r="A291" s="47"/>
      <c r="B291" s="47"/>
      <c r="C291" s="53"/>
      <c r="D291" s="53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2.75" customHeight="1">
      <c r="A292" s="47"/>
      <c r="B292" s="47"/>
      <c r="C292" s="53"/>
      <c r="D292" s="53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2.75" customHeight="1">
      <c r="A293" s="47"/>
      <c r="B293" s="47"/>
      <c r="C293" s="53"/>
      <c r="D293" s="53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2.75" customHeight="1">
      <c r="A294" s="47"/>
      <c r="B294" s="47"/>
      <c r="C294" s="53"/>
      <c r="D294" s="53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2.75" customHeight="1">
      <c r="A295" s="47"/>
      <c r="B295" s="47"/>
      <c r="C295" s="53"/>
      <c r="D295" s="53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2.75" customHeight="1">
      <c r="A296" s="47"/>
      <c r="B296" s="47"/>
      <c r="C296" s="53"/>
      <c r="D296" s="53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2.75" customHeight="1">
      <c r="A297" s="47"/>
      <c r="B297" s="47"/>
      <c r="C297" s="53"/>
      <c r="D297" s="53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2.75" customHeight="1">
      <c r="A298" s="47"/>
      <c r="B298" s="47"/>
      <c r="C298" s="53"/>
      <c r="D298" s="53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2.75" customHeight="1">
      <c r="A299" s="47"/>
      <c r="B299" s="47"/>
      <c r="C299" s="53"/>
      <c r="D299" s="5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2.75" customHeight="1">
      <c r="A300" s="47"/>
      <c r="B300" s="47"/>
      <c r="C300" s="53"/>
      <c r="D300" s="53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2.75" customHeight="1">
      <c r="A301" s="47"/>
      <c r="B301" s="47"/>
      <c r="C301" s="53"/>
      <c r="D301" s="53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2.75" customHeight="1">
      <c r="A302" s="47"/>
      <c r="B302" s="47"/>
      <c r="C302" s="53"/>
      <c r="D302" s="53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2.75" customHeight="1">
      <c r="A303" s="47"/>
      <c r="B303" s="47"/>
      <c r="C303" s="53"/>
      <c r="D303" s="53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2.75" customHeight="1">
      <c r="A304" s="47"/>
      <c r="B304" s="47"/>
      <c r="C304" s="53"/>
      <c r="D304" s="53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2.75" customHeight="1">
      <c r="A305" s="47"/>
      <c r="B305" s="47"/>
      <c r="C305" s="53"/>
      <c r="D305" s="53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2.75" customHeight="1">
      <c r="A306" s="47"/>
      <c r="B306" s="47"/>
      <c r="C306" s="53"/>
      <c r="D306" s="53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2.75" customHeight="1">
      <c r="A307" s="47"/>
      <c r="B307" s="47"/>
      <c r="C307" s="53"/>
      <c r="D307" s="53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2.75" customHeight="1">
      <c r="A308" s="47"/>
      <c r="B308" s="47"/>
      <c r="C308" s="53"/>
      <c r="D308" s="53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2.75" customHeight="1">
      <c r="A309" s="47"/>
      <c r="B309" s="47"/>
      <c r="C309" s="53"/>
      <c r="D309" s="53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2.75" customHeight="1">
      <c r="A310" s="47"/>
      <c r="B310" s="47"/>
      <c r="C310" s="53"/>
      <c r="D310" s="53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2.75" customHeight="1">
      <c r="A311" s="47"/>
      <c r="B311" s="47"/>
      <c r="C311" s="53"/>
      <c r="D311" s="53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2.75" customHeight="1">
      <c r="A312" s="47"/>
      <c r="B312" s="47"/>
      <c r="C312" s="53"/>
      <c r="D312" s="53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2.75" customHeight="1">
      <c r="A313" s="47"/>
      <c r="B313" s="47"/>
      <c r="C313" s="53"/>
      <c r="D313" s="53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2.75" customHeight="1">
      <c r="A314" s="47"/>
      <c r="B314" s="47"/>
      <c r="C314" s="53"/>
      <c r="D314" s="53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2.75" customHeight="1">
      <c r="A315" s="47"/>
      <c r="B315" s="47"/>
      <c r="C315" s="53"/>
      <c r="D315" s="53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2.75" customHeight="1">
      <c r="A316" s="47"/>
      <c r="B316" s="47"/>
      <c r="C316" s="53"/>
      <c r="D316" s="53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2.75" customHeight="1">
      <c r="A317" s="47"/>
      <c r="B317" s="47"/>
      <c r="C317" s="53"/>
      <c r="D317" s="53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2.75" customHeight="1">
      <c r="A318" s="47"/>
      <c r="B318" s="47"/>
      <c r="C318" s="53"/>
      <c r="D318" s="53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2.75" customHeight="1">
      <c r="A319" s="47"/>
      <c r="B319" s="47"/>
      <c r="C319" s="53"/>
      <c r="D319" s="53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2.75" customHeight="1">
      <c r="A320" s="47"/>
      <c r="B320" s="47"/>
      <c r="C320" s="53"/>
      <c r="D320" s="53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2.75" customHeight="1">
      <c r="A321" s="47"/>
      <c r="B321" s="47"/>
      <c r="C321" s="53"/>
      <c r="D321" s="53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2.75" customHeight="1">
      <c r="A322" s="47"/>
      <c r="B322" s="47"/>
      <c r="C322" s="53"/>
      <c r="D322" s="53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2.75" customHeight="1">
      <c r="A323" s="47"/>
      <c r="B323" s="47"/>
      <c r="C323" s="53"/>
      <c r="D323" s="53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2.75" customHeight="1">
      <c r="A324" s="47"/>
      <c r="B324" s="47"/>
      <c r="C324" s="53"/>
      <c r="D324" s="53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2.75" customHeight="1">
      <c r="A325" s="47"/>
      <c r="B325" s="47"/>
      <c r="C325" s="53"/>
      <c r="D325" s="53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2.75" customHeight="1">
      <c r="A326" s="47"/>
      <c r="B326" s="47"/>
      <c r="C326" s="53"/>
      <c r="D326" s="53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2.75" customHeight="1">
      <c r="A327" s="47"/>
      <c r="B327" s="47"/>
      <c r="C327" s="53"/>
      <c r="D327" s="53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2.75" customHeight="1">
      <c r="A328" s="47"/>
      <c r="B328" s="47"/>
      <c r="C328" s="53"/>
      <c r="D328" s="53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2.75" customHeight="1">
      <c r="A329" s="47"/>
      <c r="B329" s="47"/>
      <c r="C329" s="53"/>
      <c r="D329" s="53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2.75" customHeight="1">
      <c r="A330" s="47"/>
      <c r="B330" s="47"/>
      <c r="C330" s="53"/>
      <c r="D330" s="53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2.75" customHeight="1">
      <c r="A331" s="47"/>
      <c r="B331" s="47"/>
      <c r="C331" s="53"/>
      <c r="D331" s="53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2.75" customHeight="1">
      <c r="A332" s="47"/>
      <c r="B332" s="47"/>
      <c r="C332" s="53"/>
      <c r="D332" s="53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2.75" customHeight="1">
      <c r="A333" s="47"/>
      <c r="B333" s="47"/>
      <c r="C333" s="53"/>
      <c r="D333" s="53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2.75" customHeight="1">
      <c r="A334" s="47"/>
      <c r="B334" s="47"/>
      <c r="C334" s="53"/>
      <c r="D334" s="53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2.75" customHeight="1">
      <c r="A335" s="47"/>
      <c r="B335" s="47"/>
      <c r="C335" s="53"/>
      <c r="D335" s="53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2.75" customHeight="1">
      <c r="A336" s="47"/>
      <c r="B336" s="47"/>
      <c r="C336" s="53"/>
      <c r="D336" s="53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2.75" customHeight="1">
      <c r="A337" s="47"/>
      <c r="B337" s="47"/>
      <c r="C337" s="53"/>
      <c r="D337" s="53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2.75" customHeight="1">
      <c r="A338" s="47"/>
      <c r="B338" s="47"/>
      <c r="C338" s="53"/>
      <c r="D338" s="53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2.75" customHeight="1">
      <c r="A339" s="47"/>
      <c r="B339" s="47"/>
      <c r="C339" s="53"/>
      <c r="D339" s="53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2.75" customHeight="1">
      <c r="A340" s="47"/>
      <c r="B340" s="47"/>
      <c r="C340" s="53"/>
      <c r="D340" s="53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2.75" customHeight="1">
      <c r="A341" s="47"/>
      <c r="B341" s="47"/>
      <c r="C341" s="53"/>
      <c r="D341" s="53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2.75" customHeight="1">
      <c r="A342" s="47"/>
      <c r="B342" s="47"/>
      <c r="C342" s="53"/>
      <c r="D342" s="53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2.75" customHeight="1">
      <c r="A343" s="47"/>
      <c r="B343" s="47"/>
      <c r="C343" s="53"/>
      <c r="D343" s="53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2.75" customHeight="1">
      <c r="A344" s="47"/>
      <c r="B344" s="47"/>
      <c r="C344" s="53"/>
      <c r="D344" s="53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2.75" customHeight="1">
      <c r="A345" s="47"/>
      <c r="B345" s="47"/>
      <c r="C345" s="53"/>
      <c r="D345" s="53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2.75" customHeight="1">
      <c r="A346" s="47"/>
      <c r="B346" s="47"/>
      <c r="C346" s="53"/>
      <c r="D346" s="53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2.75" customHeight="1">
      <c r="A347" s="47"/>
      <c r="B347" s="47"/>
      <c r="C347" s="53"/>
      <c r="D347" s="53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2.75" customHeight="1">
      <c r="A348" s="47"/>
      <c r="B348" s="47"/>
      <c r="C348" s="53"/>
      <c r="D348" s="53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2.75" customHeight="1">
      <c r="A349" s="47"/>
      <c r="B349" s="47"/>
      <c r="C349" s="53"/>
      <c r="D349" s="53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2.75" customHeight="1">
      <c r="A350" s="47"/>
      <c r="B350" s="47"/>
      <c r="C350" s="53"/>
      <c r="D350" s="53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2.75" customHeight="1">
      <c r="A351" s="47"/>
      <c r="B351" s="47"/>
      <c r="C351" s="53"/>
      <c r="D351" s="53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2.75" customHeight="1">
      <c r="A352" s="47"/>
      <c r="B352" s="47"/>
      <c r="C352" s="53"/>
      <c r="D352" s="53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2.75" customHeight="1">
      <c r="A353" s="47"/>
      <c r="B353" s="47"/>
      <c r="C353" s="53"/>
      <c r="D353" s="53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2.75" customHeight="1">
      <c r="A354" s="47"/>
      <c r="B354" s="47"/>
      <c r="C354" s="53"/>
      <c r="D354" s="53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2.75" customHeight="1">
      <c r="A355" s="47"/>
      <c r="B355" s="47"/>
      <c r="C355" s="53"/>
      <c r="D355" s="53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2.75" customHeight="1">
      <c r="A356" s="47"/>
      <c r="B356" s="47"/>
      <c r="C356" s="53"/>
      <c r="D356" s="53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2.75" customHeight="1">
      <c r="A357" s="47"/>
      <c r="B357" s="47"/>
      <c r="C357" s="53"/>
      <c r="D357" s="53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2.75" customHeight="1">
      <c r="A358" s="47"/>
      <c r="B358" s="47"/>
      <c r="C358" s="53"/>
      <c r="D358" s="53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2.75" customHeight="1">
      <c r="A359" s="47"/>
      <c r="B359" s="47"/>
      <c r="C359" s="53"/>
      <c r="D359" s="53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2.75" customHeight="1">
      <c r="A360" s="47"/>
      <c r="B360" s="47"/>
      <c r="C360" s="53"/>
      <c r="D360" s="53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2.75" customHeight="1">
      <c r="A361" s="47"/>
      <c r="B361" s="47"/>
      <c r="C361" s="53"/>
      <c r="D361" s="53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2.75" customHeight="1">
      <c r="A362" s="47"/>
      <c r="B362" s="47"/>
      <c r="C362" s="53"/>
      <c r="D362" s="53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2.75" customHeight="1">
      <c r="A363" s="47"/>
      <c r="B363" s="47"/>
      <c r="C363" s="53"/>
      <c r="D363" s="53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2.75" customHeight="1">
      <c r="A364" s="47"/>
      <c r="B364" s="47"/>
      <c r="C364" s="53"/>
      <c r="D364" s="53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2.75" customHeight="1">
      <c r="A365" s="47"/>
      <c r="B365" s="47"/>
      <c r="C365" s="53"/>
      <c r="D365" s="53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2.75" customHeight="1">
      <c r="A366" s="47"/>
      <c r="B366" s="47"/>
      <c r="C366" s="53"/>
      <c r="D366" s="53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2.75" customHeight="1">
      <c r="A367" s="47"/>
      <c r="B367" s="47"/>
      <c r="C367" s="53"/>
      <c r="D367" s="53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2.75" customHeight="1">
      <c r="A368" s="47"/>
      <c r="B368" s="47"/>
      <c r="C368" s="53"/>
      <c r="D368" s="53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2.75" customHeight="1">
      <c r="A369" s="47"/>
      <c r="B369" s="47"/>
      <c r="C369" s="53"/>
      <c r="D369" s="53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2.75" customHeight="1">
      <c r="A370" s="47"/>
      <c r="B370" s="47"/>
      <c r="C370" s="53"/>
      <c r="D370" s="53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2.75" customHeight="1">
      <c r="A371" s="47"/>
      <c r="B371" s="47"/>
      <c r="C371" s="53"/>
      <c r="D371" s="53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2.75" customHeight="1">
      <c r="A372" s="47"/>
      <c r="B372" s="47"/>
      <c r="C372" s="53"/>
      <c r="D372" s="53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2.75" customHeight="1">
      <c r="A373" s="47"/>
      <c r="B373" s="47"/>
      <c r="C373" s="53"/>
      <c r="D373" s="53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2.75" customHeight="1">
      <c r="A374" s="47"/>
      <c r="B374" s="47"/>
      <c r="C374" s="53"/>
      <c r="D374" s="53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2.75" customHeight="1">
      <c r="A375" s="47"/>
      <c r="B375" s="47"/>
      <c r="C375" s="53"/>
      <c r="D375" s="53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2.75" customHeight="1">
      <c r="A376" s="47"/>
      <c r="B376" s="47"/>
      <c r="C376" s="53"/>
      <c r="D376" s="53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2.75" customHeight="1">
      <c r="A377" s="47"/>
      <c r="B377" s="47"/>
      <c r="C377" s="53"/>
      <c r="D377" s="53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2.75" customHeight="1">
      <c r="A378" s="47"/>
      <c r="B378" s="47"/>
      <c r="C378" s="53"/>
      <c r="D378" s="53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2.75" customHeight="1">
      <c r="A379" s="47"/>
      <c r="B379" s="47"/>
      <c r="C379" s="53"/>
      <c r="D379" s="53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2.75" customHeight="1">
      <c r="A380" s="47"/>
      <c r="B380" s="47"/>
      <c r="C380" s="53"/>
      <c r="D380" s="53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2.75" customHeight="1">
      <c r="A381" s="47"/>
      <c r="B381" s="47"/>
      <c r="C381" s="53"/>
      <c r="D381" s="53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2.75" customHeight="1">
      <c r="A382" s="47"/>
      <c r="B382" s="47"/>
      <c r="C382" s="53"/>
      <c r="D382" s="53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2.75" customHeight="1">
      <c r="A383" s="47"/>
      <c r="B383" s="47"/>
      <c r="C383" s="53"/>
      <c r="D383" s="53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2.75" customHeight="1">
      <c r="A384" s="47"/>
      <c r="B384" s="47"/>
      <c r="C384" s="53"/>
      <c r="D384" s="53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2.75" customHeight="1">
      <c r="A385" s="47"/>
      <c r="B385" s="47"/>
      <c r="C385" s="53"/>
      <c r="D385" s="53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2.75" customHeight="1">
      <c r="A386" s="47"/>
      <c r="B386" s="47"/>
      <c r="C386" s="53"/>
      <c r="D386" s="53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2.75" customHeight="1">
      <c r="A387" s="47"/>
      <c r="B387" s="47"/>
      <c r="C387" s="53"/>
      <c r="D387" s="53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2.75" customHeight="1">
      <c r="A388" s="47"/>
      <c r="B388" s="47"/>
      <c r="C388" s="53"/>
      <c r="D388" s="53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2.75" customHeight="1">
      <c r="A389" s="47"/>
      <c r="B389" s="47"/>
      <c r="C389" s="53"/>
      <c r="D389" s="53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2.75" customHeight="1">
      <c r="A390" s="47"/>
      <c r="B390" s="47"/>
      <c r="C390" s="53"/>
      <c r="D390" s="53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2.75" customHeight="1">
      <c r="A391" s="47"/>
      <c r="B391" s="47"/>
      <c r="C391" s="53"/>
      <c r="D391" s="53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2.75" customHeight="1">
      <c r="A392" s="47"/>
      <c r="B392" s="47"/>
      <c r="C392" s="53"/>
      <c r="D392" s="53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2.75" customHeight="1">
      <c r="A393" s="47"/>
      <c r="B393" s="47"/>
      <c r="C393" s="53"/>
      <c r="D393" s="53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2.75" customHeight="1">
      <c r="A394" s="47"/>
      <c r="B394" s="47"/>
      <c r="C394" s="53"/>
      <c r="D394" s="53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2.75" customHeight="1">
      <c r="A395" s="47"/>
      <c r="B395" s="47"/>
      <c r="C395" s="53"/>
      <c r="D395" s="53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2.75" customHeight="1">
      <c r="A396" s="47"/>
      <c r="B396" s="47"/>
      <c r="C396" s="53"/>
      <c r="D396" s="53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2.75" customHeight="1">
      <c r="A397" s="47"/>
      <c r="B397" s="47"/>
      <c r="C397" s="53"/>
      <c r="D397" s="53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2.75" customHeight="1">
      <c r="A398" s="47"/>
      <c r="B398" s="47"/>
      <c r="C398" s="53"/>
      <c r="D398" s="53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2.75" customHeight="1">
      <c r="A399" s="47"/>
      <c r="B399" s="47"/>
      <c r="C399" s="53"/>
      <c r="D399" s="53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2.75" customHeight="1">
      <c r="A400" s="47"/>
      <c r="B400" s="47"/>
      <c r="C400" s="53"/>
      <c r="D400" s="53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2.75" customHeight="1">
      <c r="A401" s="47"/>
      <c r="B401" s="47"/>
      <c r="C401" s="53"/>
      <c r="D401" s="53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2.75" customHeight="1">
      <c r="A402" s="47"/>
      <c r="B402" s="47"/>
      <c r="C402" s="53"/>
      <c r="D402" s="53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2.75" customHeight="1">
      <c r="A403" s="47"/>
      <c r="B403" s="47"/>
      <c r="C403" s="53"/>
      <c r="D403" s="53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2.75" customHeight="1">
      <c r="A404" s="47"/>
      <c r="B404" s="47"/>
      <c r="C404" s="53"/>
      <c r="D404" s="53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2.75" customHeight="1">
      <c r="A405" s="47"/>
      <c r="B405" s="47"/>
      <c r="C405" s="53"/>
      <c r="D405" s="53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2.75" customHeight="1">
      <c r="A406" s="47"/>
      <c r="B406" s="47"/>
      <c r="C406" s="53"/>
      <c r="D406" s="53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2.75" customHeight="1">
      <c r="A407" s="47"/>
      <c r="B407" s="47"/>
      <c r="C407" s="53"/>
      <c r="D407" s="53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2.75" customHeight="1">
      <c r="A408" s="47"/>
      <c r="B408" s="47"/>
      <c r="C408" s="53"/>
      <c r="D408" s="53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2.75" customHeight="1">
      <c r="A409" s="47"/>
      <c r="B409" s="47"/>
      <c r="C409" s="53"/>
      <c r="D409" s="53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2.75" customHeight="1">
      <c r="A410" s="47"/>
      <c r="B410" s="47"/>
      <c r="C410" s="53"/>
      <c r="D410" s="53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2.75" customHeight="1">
      <c r="A411" s="47"/>
      <c r="B411" s="47"/>
      <c r="C411" s="53"/>
      <c r="D411" s="53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2.75" customHeight="1">
      <c r="A412" s="47"/>
      <c r="B412" s="47"/>
      <c r="C412" s="53"/>
      <c r="D412" s="53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2.75" customHeight="1">
      <c r="A413" s="47"/>
      <c r="B413" s="47"/>
      <c r="C413" s="53"/>
      <c r="D413" s="53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2.75" customHeight="1">
      <c r="A414" s="47"/>
      <c r="B414" s="47"/>
      <c r="C414" s="53"/>
      <c r="D414" s="53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2.75" customHeight="1">
      <c r="A415" s="47"/>
      <c r="B415" s="47"/>
      <c r="C415" s="53"/>
      <c r="D415" s="53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2.75" customHeight="1">
      <c r="A416" s="47"/>
      <c r="B416" s="47"/>
      <c r="C416" s="53"/>
      <c r="D416" s="53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2.75" customHeight="1">
      <c r="A417" s="47"/>
      <c r="B417" s="47"/>
      <c r="C417" s="53"/>
      <c r="D417" s="53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2.75" customHeight="1">
      <c r="A418" s="47"/>
      <c r="B418" s="47"/>
      <c r="C418" s="53"/>
      <c r="D418" s="53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2.75" customHeight="1">
      <c r="A419" s="47"/>
      <c r="B419" s="47"/>
      <c r="C419" s="53"/>
      <c r="D419" s="53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2.75" customHeight="1">
      <c r="A420" s="47"/>
      <c r="B420" s="47"/>
      <c r="C420" s="53"/>
      <c r="D420" s="53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2.75" customHeight="1">
      <c r="A421" s="47"/>
      <c r="B421" s="47"/>
      <c r="C421" s="53"/>
      <c r="D421" s="53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2.75" customHeight="1">
      <c r="A422" s="47"/>
      <c r="B422" s="47"/>
      <c r="C422" s="53"/>
      <c r="D422" s="53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2.75" customHeight="1">
      <c r="A423" s="47"/>
      <c r="B423" s="47"/>
      <c r="C423" s="53"/>
      <c r="D423" s="53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2.75" customHeight="1">
      <c r="A424" s="47"/>
      <c r="B424" s="47"/>
      <c r="C424" s="53"/>
      <c r="D424" s="53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2.75" customHeight="1">
      <c r="A425" s="47"/>
      <c r="B425" s="47"/>
      <c r="C425" s="53"/>
      <c r="D425" s="53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2.75" customHeight="1">
      <c r="A426" s="47"/>
      <c r="B426" s="47"/>
      <c r="C426" s="53"/>
      <c r="D426" s="53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2.75" customHeight="1">
      <c r="A427" s="47"/>
      <c r="B427" s="47"/>
      <c r="C427" s="53"/>
      <c r="D427" s="53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2.75" customHeight="1">
      <c r="A428" s="47"/>
      <c r="B428" s="47"/>
      <c r="C428" s="53"/>
      <c r="D428" s="53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2.75" customHeight="1">
      <c r="A429" s="47"/>
      <c r="B429" s="47"/>
      <c r="C429" s="53"/>
      <c r="D429" s="53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2.75" customHeight="1">
      <c r="A430" s="47"/>
      <c r="B430" s="47"/>
      <c r="C430" s="53"/>
      <c r="D430" s="53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2.75" customHeight="1">
      <c r="A431" s="47"/>
      <c r="B431" s="47"/>
      <c r="C431" s="53"/>
      <c r="D431" s="53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2.75" customHeight="1">
      <c r="A432" s="47"/>
      <c r="B432" s="47"/>
      <c r="C432" s="53"/>
      <c r="D432" s="53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2.75" customHeight="1">
      <c r="A433" s="47"/>
      <c r="B433" s="47"/>
      <c r="C433" s="53"/>
      <c r="D433" s="53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2.75" customHeight="1">
      <c r="A434" s="47"/>
      <c r="B434" s="47"/>
      <c r="C434" s="53"/>
      <c r="D434" s="53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2.75" customHeight="1">
      <c r="A435" s="47"/>
      <c r="B435" s="47"/>
      <c r="C435" s="53"/>
      <c r="D435" s="53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2.75" customHeight="1">
      <c r="A436" s="47"/>
      <c r="B436" s="47"/>
      <c r="C436" s="53"/>
      <c r="D436" s="53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2.75" customHeight="1">
      <c r="A437" s="47"/>
      <c r="B437" s="47"/>
      <c r="C437" s="53"/>
      <c r="D437" s="53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2.75" customHeight="1">
      <c r="A438" s="47"/>
      <c r="B438" s="47"/>
      <c r="C438" s="53"/>
      <c r="D438" s="53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2.75" customHeight="1">
      <c r="A439" s="47"/>
      <c r="B439" s="47"/>
      <c r="C439" s="53"/>
      <c r="D439" s="53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2.75" customHeight="1">
      <c r="A440" s="47"/>
      <c r="B440" s="47"/>
      <c r="C440" s="53"/>
      <c r="D440" s="53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2.75" customHeight="1">
      <c r="A441" s="47"/>
      <c r="B441" s="47"/>
      <c r="C441" s="53"/>
      <c r="D441" s="53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2.75" customHeight="1">
      <c r="A442" s="47"/>
      <c r="B442" s="47"/>
      <c r="C442" s="53"/>
      <c r="D442" s="53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2.75" customHeight="1">
      <c r="A443" s="47"/>
      <c r="B443" s="47"/>
      <c r="C443" s="53"/>
      <c r="D443" s="53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2.75" customHeight="1">
      <c r="A444" s="47"/>
      <c r="B444" s="47"/>
      <c r="C444" s="53"/>
      <c r="D444" s="53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2.75" customHeight="1">
      <c r="A445" s="47"/>
      <c r="B445" s="47"/>
      <c r="C445" s="53"/>
      <c r="D445" s="53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2.75" customHeight="1">
      <c r="A446" s="47"/>
      <c r="B446" s="47"/>
      <c r="C446" s="53"/>
      <c r="D446" s="53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2.75" customHeight="1">
      <c r="A447" s="47"/>
      <c r="B447" s="47"/>
      <c r="C447" s="53"/>
      <c r="D447" s="53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2.75" customHeight="1">
      <c r="A448" s="47"/>
      <c r="B448" s="47"/>
      <c r="C448" s="53"/>
      <c r="D448" s="53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2.75" customHeight="1">
      <c r="A449" s="47"/>
      <c r="B449" s="47"/>
      <c r="C449" s="53"/>
      <c r="D449" s="53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2.75" customHeight="1">
      <c r="A450" s="47"/>
      <c r="B450" s="47"/>
      <c r="C450" s="53"/>
      <c r="D450" s="53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2.75" customHeight="1">
      <c r="A451" s="47"/>
      <c r="B451" s="47"/>
      <c r="C451" s="53"/>
      <c r="D451" s="53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2.75" customHeight="1">
      <c r="A452" s="47"/>
      <c r="B452" s="47"/>
      <c r="C452" s="53"/>
      <c r="D452" s="53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2.75" customHeight="1">
      <c r="A453" s="47"/>
      <c r="B453" s="47"/>
      <c r="C453" s="53"/>
      <c r="D453" s="53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2.75" customHeight="1">
      <c r="A454" s="47"/>
      <c r="B454" s="47"/>
      <c r="C454" s="53"/>
      <c r="D454" s="53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2.75" customHeight="1">
      <c r="A455" s="47"/>
      <c r="B455" s="47"/>
      <c r="C455" s="53"/>
      <c r="D455" s="53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2.75" customHeight="1">
      <c r="A456" s="47"/>
      <c r="B456" s="47"/>
      <c r="C456" s="53"/>
      <c r="D456" s="53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2.75" customHeight="1">
      <c r="A457" s="47"/>
      <c r="B457" s="47"/>
      <c r="C457" s="53"/>
      <c r="D457" s="53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2.75" customHeight="1">
      <c r="A458" s="47"/>
      <c r="B458" s="47"/>
      <c r="C458" s="53"/>
      <c r="D458" s="53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2.75" customHeight="1">
      <c r="A459" s="47"/>
      <c r="B459" s="47"/>
      <c r="C459" s="53"/>
      <c r="D459" s="53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2.75" customHeight="1">
      <c r="A460" s="47"/>
      <c r="B460" s="47"/>
      <c r="C460" s="53"/>
      <c r="D460" s="53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2.75" customHeight="1">
      <c r="A461" s="47"/>
      <c r="B461" s="47"/>
      <c r="C461" s="53"/>
      <c r="D461" s="53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2.75" customHeight="1">
      <c r="A462" s="47"/>
      <c r="B462" s="47"/>
      <c r="C462" s="53"/>
      <c r="D462" s="53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2.75" customHeight="1">
      <c r="A463" s="47"/>
      <c r="B463" s="47"/>
      <c r="C463" s="53"/>
      <c r="D463" s="53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2.75" customHeight="1">
      <c r="A464" s="47"/>
      <c r="B464" s="47"/>
      <c r="C464" s="53"/>
      <c r="D464" s="53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2.75" customHeight="1">
      <c r="A465" s="47"/>
      <c r="B465" s="47"/>
      <c r="C465" s="53"/>
      <c r="D465" s="53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2.75" customHeight="1">
      <c r="A466" s="47"/>
      <c r="B466" s="47"/>
      <c r="C466" s="53"/>
      <c r="D466" s="53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2.75" customHeight="1">
      <c r="A467" s="47"/>
      <c r="B467" s="47"/>
      <c r="C467" s="53"/>
      <c r="D467" s="53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2.75" customHeight="1">
      <c r="A468" s="47"/>
      <c r="B468" s="47"/>
      <c r="C468" s="53"/>
      <c r="D468" s="53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2.75" customHeight="1">
      <c r="A469" s="47"/>
      <c r="B469" s="47"/>
      <c r="C469" s="53"/>
      <c r="D469" s="53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2.75" customHeight="1">
      <c r="A470" s="47"/>
      <c r="B470" s="47"/>
      <c r="C470" s="53"/>
      <c r="D470" s="53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2.75" customHeight="1">
      <c r="A471" s="47"/>
      <c r="B471" s="47"/>
      <c r="C471" s="53"/>
      <c r="D471" s="53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2.75" customHeight="1">
      <c r="A472" s="47"/>
      <c r="B472" s="47"/>
      <c r="C472" s="53"/>
      <c r="D472" s="53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2.75" customHeight="1">
      <c r="A473" s="47"/>
      <c r="B473" s="47"/>
      <c r="C473" s="53"/>
      <c r="D473" s="53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2.75" customHeight="1">
      <c r="A474" s="47"/>
      <c r="B474" s="47"/>
      <c r="C474" s="53"/>
      <c r="D474" s="53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2.75" customHeight="1">
      <c r="A475" s="47"/>
      <c r="B475" s="47"/>
      <c r="C475" s="53"/>
      <c r="D475" s="53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2.75" customHeight="1">
      <c r="A476" s="47"/>
      <c r="B476" s="47"/>
      <c r="C476" s="53"/>
      <c r="D476" s="53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2.75" customHeight="1">
      <c r="A477" s="47"/>
      <c r="B477" s="47"/>
      <c r="C477" s="53"/>
      <c r="D477" s="53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2.75" customHeight="1">
      <c r="A478" s="47"/>
      <c r="B478" s="47"/>
      <c r="C478" s="53"/>
      <c r="D478" s="53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2.75" customHeight="1">
      <c r="A479" s="47"/>
      <c r="B479" s="47"/>
      <c r="C479" s="53"/>
      <c r="D479" s="53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2.75" customHeight="1">
      <c r="A480" s="47"/>
      <c r="B480" s="47"/>
      <c r="C480" s="53"/>
      <c r="D480" s="53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2.75" customHeight="1">
      <c r="A481" s="47"/>
      <c r="B481" s="47"/>
      <c r="C481" s="53"/>
      <c r="D481" s="53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2.75" customHeight="1">
      <c r="A482" s="47"/>
      <c r="B482" s="47"/>
      <c r="C482" s="53"/>
      <c r="D482" s="53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2.75" customHeight="1">
      <c r="A483" s="47"/>
      <c r="B483" s="47"/>
      <c r="C483" s="53"/>
      <c r="D483" s="53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2.75" customHeight="1">
      <c r="A484" s="47"/>
      <c r="B484" s="47"/>
      <c r="C484" s="53"/>
      <c r="D484" s="53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2.75" customHeight="1">
      <c r="A485" s="47"/>
      <c r="B485" s="47"/>
      <c r="C485" s="53"/>
      <c r="D485" s="53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2.75" customHeight="1">
      <c r="A486" s="47"/>
      <c r="B486" s="47"/>
      <c r="C486" s="53"/>
      <c r="D486" s="53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2.75" customHeight="1">
      <c r="A487" s="47"/>
      <c r="B487" s="47"/>
      <c r="C487" s="53"/>
      <c r="D487" s="53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2.75" customHeight="1">
      <c r="A488" s="47"/>
      <c r="B488" s="47"/>
      <c r="C488" s="53"/>
      <c r="D488" s="53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2.75" customHeight="1">
      <c r="A489" s="47"/>
      <c r="B489" s="47"/>
      <c r="C489" s="53"/>
      <c r="D489" s="53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2.75" customHeight="1">
      <c r="A490" s="47"/>
      <c r="B490" s="47"/>
      <c r="C490" s="53"/>
      <c r="D490" s="53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2.75" customHeight="1">
      <c r="A491" s="47"/>
      <c r="B491" s="47"/>
      <c r="C491" s="53"/>
      <c r="D491" s="53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2.75" customHeight="1">
      <c r="A492" s="47"/>
      <c r="B492" s="47"/>
      <c r="C492" s="53"/>
      <c r="D492" s="53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2.75" customHeight="1">
      <c r="A493" s="47"/>
      <c r="B493" s="47"/>
      <c r="C493" s="53"/>
      <c r="D493" s="53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2.75" customHeight="1">
      <c r="A494" s="47"/>
      <c r="B494" s="47"/>
      <c r="C494" s="53"/>
      <c r="D494" s="53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2.75" customHeight="1">
      <c r="A495" s="47"/>
      <c r="B495" s="47"/>
      <c r="C495" s="53"/>
      <c r="D495" s="53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2.75" customHeight="1">
      <c r="A496" s="47"/>
      <c r="B496" s="47"/>
      <c r="C496" s="53"/>
      <c r="D496" s="53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2.75" customHeight="1">
      <c r="A497" s="47"/>
      <c r="B497" s="47"/>
      <c r="C497" s="53"/>
      <c r="D497" s="53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2.75" customHeight="1">
      <c r="A498" s="47"/>
      <c r="B498" s="47"/>
      <c r="C498" s="53"/>
      <c r="D498" s="53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2.75" customHeight="1">
      <c r="A499" s="47"/>
      <c r="B499" s="47"/>
      <c r="C499" s="53"/>
      <c r="D499" s="53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2.75" customHeight="1">
      <c r="A500" s="47"/>
      <c r="B500" s="47"/>
      <c r="C500" s="53"/>
      <c r="D500" s="53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2.75" customHeight="1">
      <c r="A501" s="47"/>
      <c r="B501" s="47"/>
      <c r="C501" s="53"/>
      <c r="D501" s="53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2.75" customHeight="1">
      <c r="A502" s="47"/>
      <c r="B502" s="47"/>
      <c r="C502" s="53"/>
      <c r="D502" s="53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2.75" customHeight="1">
      <c r="A503" s="47"/>
      <c r="B503" s="47"/>
      <c r="C503" s="53"/>
      <c r="D503" s="53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2.75" customHeight="1">
      <c r="A504" s="47"/>
      <c r="B504" s="47"/>
      <c r="C504" s="53"/>
      <c r="D504" s="53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2.75" customHeight="1">
      <c r="A505" s="47"/>
      <c r="B505" s="47"/>
      <c r="C505" s="53"/>
      <c r="D505" s="53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2.75" customHeight="1">
      <c r="A506" s="47"/>
      <c r="B506" s="47"/>
      <c r="C506" s="53"/>
      <c r="D506" s="53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2.75" customHeight="1">
      <c r="A507" s="47"/>
      <c r="B507" s="47"/>
      <c r="C507" s="53"/>
      <c r="D507" s="53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2.75" customHeight="1">
      <c r="A508" s="47"/>
      <c r="B508" s="47"/>
      <c r="C508" s="53"/>
      <c r="D508" s="53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2.75" customHeight="1">
      <c r="A509" s="47"/>
      <c r="B509" s="47"/>
      <c r="C509" s="53"/>
      <c r="D509" s="53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2.75" customHeight="1">
      <c r="A510" s="47"/>
      <c r="B510" s="47"/>
      <c r="C510" s="53"/>
      <c r="D510" s="53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2.75" customHeight="1">
      <c r="A511" s="47"/>
      <c r="B511" s="47"/>
      <c r="C511" s="53"/>
      <c r="D511" s="53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2.75" customHeight="1">
      <c r="A512" s="47"/>
      <c r="B512" s="47"/>
      <c r="C512" s="53"/>
      <c r="D512" s="53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2.75" customHeight="1">
      <c r="A513" s="47"/>
      <c r="B513" s="47"/>
      <c r="C513" s="53"/>
      <c r="D513" s="53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2.75" customHeight="1">
      <c r="A514" s="47"/>
      <c r="B514" s="47"/>
      <c r="C514" s="53"/>
      <c r="D514" s="53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2.75" customHeight="1">
      <c r="A515" s="47"/>
      <c r="B515" s="47"/>
      <c r="C515" s="53"/>
      <c r="D515" s="53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2.75" customHeight="1">
      <c r="A516" s="47"/>
      <c r="B516" s="47"/>
      <c r="C516" s="53"/>
      <c r="D516" s="53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2.75" customHeight="1">
      <c r="A517" s="47"/>
      <c r="B517" s="47"/>
      <c r="C517" s="53"/>
      <c r="D517" s="53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2.75" customHeight="1">
      <c r="A518" s="47"/>
      <c r="B518" s="47"/>
      <c r="C518" s="53"/>
      <c r="D518" s="53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2.75" customHeight="1">
      <c r="A519" s="47"/>
      <c r="B519" s="47"/>
      <c r="C519" s="53"/>
      <c r="D519" s="53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2.75" customHeight="1">
      <c r="A520" s="47"/>
      <c r="B520" s="47"/>
      <c r="C520" s="53"/>
      <c r="D520" s="53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2.75" customHeight="1">
      <c r="A521" s="47"/>
      <c r="B521" s="47"/>
      <c r="C521" s="53"/>
      <c r="D521" s="53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2.75" customHeight="1">
      <c r="A522" s="47"/>
      <c r="B522" s="47"/>
      <c r="C522" s="53"/>
      <c r="D522" s="53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2.75" customHeight="1">
      <c r="A523" s="47"/>
      <c r="B523" s="47"/>
      <c r="C523" s="53"/>
      <c r="D523" s="53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2.75" customHeight="1">
      <c r="A524" s="47"/>
      <c r="B524" s="47"/>
      <c r="C524" s="53"/>
      <c r="D524" s="53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2.75" customHeight="1">
      <c r="A525" s="47"/>
      <c r="B525" s="47"/>
      <c r="C525" s="53"/>
      <c r="D525" s="53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2.75" customHeight="1">
      <c r="A526" s="47"/>
      <c r="B526" s="47"/>
      <c r="C526" s="53"/>
      <c r="D526" s="53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2.75" customHeight="1">
      <c r="A527" s="47"/>
      <c r="B527" s="47"/>
      <c r="C527" s="53"/>
      <c r="D527" s="53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2.75" customHeight="1">
      <c r="A528" s="47"/>
      <c r="B528" s="47"/>
      <c r="C528" s="53"/>
      <c r="D528" s="53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2.75" customHeight="1">
      <c r="A529" s="47"/>
      <c r="B529" s="47"/>
      <c r="C529" s="53"/>
      <c r="D529" s="53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2.75" customHeight="1">
      <c r="A530" s="47"/>
      <c r="B530" s="47"/>
      <c r="C530" s="53"/>
      <c r="D530" s="53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2.75" customHeight="1">
      <c r="A531" s="47"/>
      <c r="B531" s="47"/>
      <c r="C531" s="53"/>
      <c r="D531" s="53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2.75" customHeight="1">
      <c r="A532" s="47"/>
      <c r="B532" s="47"/>
      <c r="C532" s="53"/>
      <c r="D532" s="53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2.75" customHeight="1">
      <c r="A533" s="47"/>
      <c r="B533" s="47"/>
      <c r="C533" s="53"/>
      <c r="D533" s="53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2.75" customHeight="1">
      <c r="A534" s="47"/>
      <c r="B534" s="47"/>
      <c r="C534" s="53"/>
      <c r="D534" s="53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2.75" customHeight="1">
      <c r="A535" s="47"/>
      <c r="B535" s="47"/>
      <c r="C535" s="53"/>
      <c r="D535" s="53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2.75" customHeight="1">
      <c r="A536" s="47"/>
      <c r="B536" s="47"/>
      <c r="C536" s="53"/>
      <c r="D536" s="53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2.75" customHeight="1">
      <c r="A537" s="47"/>
      <c r="B537" s="47"/>
      <c r="C537" s="53"/>
      <c r="D537" s="53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2.75" customHeight="1">
      <c r="A538" s="47"/>
      <c r="B538" s="47"/>
      <c r="C538" s="53"/>
      <c r="D538" s="53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2.75" customHeight="1">
      <c r="A539" s="47"/>
      <c r="B539" s="47"/>
      <c r="C539" s="53"/>
      <c r="D539" s="53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2.75" customHeight="1">
      <c r="A540" s="47"/>
      <c r="B540" s="47"/>
      <c r="C540" s="53"/>
      <c r="D540" s="53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2.75" customHeight="1">
      <c r="A541" s="47"/>
      <c r="B541" s="47"/>
      <c r="C541" s="53"/>
      <c r="D541" s="53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2.75" customHeight="1">
      <c r="A542" s="47"/>
      <c r="B542" s="47"/>
      <c r="C542" s="53"/>
      <c r="D542" s="53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2.75" customHeight="1">
      <c r="A543" s="47"/>
      <c r="B543" s="47"/>
      <c r="C543" s="53"/>
      <c r="D543" s="53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2.75" customHeight="1">
      <c r="A544" s="47"/>
      <c r="B544" s="47"/>
      <c r="C544" s="53"/>
      <c r="D544" s="53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2.75" customHeight="1">
      <c r="A545" s="47"/>
      <c r="B545" s="47"/>
      <c r="C545" s="53"/>
      <c r="D545" s="53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2.75" customHeight="1">
      <c r="A546" s="47"/>
      <c r="B546" s="47"/>
      <c r="C546" s="53"/>
      <c r="D546" s="53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2.75" customHeight="1">
      <c r="A547" s="47"/>
      <c r="B547" s="47"/>
      <c r="C547" s="53"/>
      <c r="D547" s="53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2.75" customHeight="1">
      <c r="A548" s="47"/>
      <c r="B548" s="47"/>
      <c r="C548" s="53"/>
      <c r="D548" s="53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2.75" customHeight="1">
      <c r="A549" s="47"/>
      <c r="B549" s="47"/>
      <c r="C549" s="53"/>
      <c r="D549" s="53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2.75" customHeight="1">
      <c r="A550" s="47"/>
      <c r="B550" s="47"/>
      <c r="C550" s="53"/>
      <c r="D550" s="53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2.75" customHeight="1">
      <c r="A551" s="47"/>
      <c r="B551" s="47"/>
      <c r="C551" s="53"/>
      <c r="D551" s="53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2.75" customHeight="1">
      <c r="A552" s="47"/>
      <c r="B552" s="47"/>
      <c r="C552" s="53"/>
      <c r="D552" s="53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2.75" customHeight="1">
      <c r="A553" s="47"/>
      <c r="B553" s="47"/>
      <c r="C553" s="53"/>
      <c r="D553" s="53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2.75" customHeight="1">
      <c r="A554" s="47"/>
      <c r="B554" s="47"/>
      <c r="C554" s="53"/>
      <c r="D554" s="53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2.75" customHeight="1">
      <c r="A555" s="47"/>
      <c r="B555" s="47"/>
      <c r="C555" s="53"/>
      <c r="D555" s="53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2.75" customHeight="1">
      <c r="A556" s="47"/>
      <c r="B556" s="47"/>
      <c r="C556" s="53"/>
      <c r="D556" s="53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2.75" customHeight="1">
      <c r="A557" s="47"/>
      <c r="B557" s="47"/>
      <c r="C557" s="53"/>
      <c r="D557" s="53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2.75" customHeight="1">
      <c r="A558" s="47"/>
      <c r="B558" s="47"/>
      <c r="C558" s="53"/>
      <c r="D558" s="53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2.75" customHeight="1">
      <c r="A559" s="47"/>
      <c r="B559" s="47"/>
      <c r="C559" s="53"/>
      <c r="D559" s="53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2.75" customHeight="1">
      <c r="A560" s="47"/>
      <c r="B560" s="47"/>
      <c r="C560" s="53"/>
      <c r="D560" s="53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2.75" customHeight="1">
      <c r="A561" s="47"/>
      <c r="B561" s="47"/>
      <c r="C561" s="53"/>
      <c r="D561" s="53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2.75" customHeight="1">
      <c r="A562" s="47"/>
      <c r="B562" s="47"/>
      <c r="C562" s="53"/>
      <c r="D562" s="53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2.75" customHeight="1">
      <c r="A563" s="47"/>
      <c r="B563" s="47"/>
      <c r="C563" s="53"/>
      <c r="D563" s="53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2.75" customHeight="1">
      <c r="A564" s="47"/>
      <c r="B564" s="47"/>
      <c r="C564" s="53"/>
      <c r="D564" s="53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2.75" customHeight="1">
      <c r="A565" s="47"/>
      <c r="B565" s="47"/>
      <c r="C565" s="53"/>
      <c r="D565" s="53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2.75" customHeight="1">
      <c r="A566" s="47"/>
      <c r="B566" s="47"/>
      <c r="C566" s="53"/>
      <c r="D566" s="53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2.75" customHeight="1">
      <c r="A567" s="47"/>
      <c r="B567" s="47"/>
      <c r="C567" s="53"/>
      <c r="D567" s="53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2.75" customHeight="1">
      <c r="A568" s="47"/>
      <c r="B568" s="47"/>
      <c r="C568" s="53"/>
      <c r="D568" s="53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2.75" customHeight="1">
      <c r="A569" s="47"/>
      <c r="B569" s="47"/>
      <c r="C569" s="53"/>
      <c r="D569" s="53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2.75" customHeight="1">
      <c r="A570" s="47"/>
      <c r="B570" s="47"/>
      <c r="C570" s="53"/>
      <c r="D570" s="53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2.75" customHeight="1">
      <c r="A571" s="47"/>
      <c r="B571" s="47"/>
      <c r="C571" s="53"/>
      <c r="D571" s="53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2.75" customHeight="1">
      <c r="A572" s="47"/>
      <c r="B572" s="47"/>
      <c r="C572" s="53"/>
      <c r="D572" s="53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2.75" customHeight="1">
      <c r="A573" s="47"/>
      <c r="B573" s="47"/>
      <c r="C573" s="53"/>
      <c r="D573" s="53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2.75" customHeight="1">
      <c r="A574" s="47"/>
      <c r="B574" s="47"/>
      <c r="C574" s="53"/>
      <c r="D574" s="53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2.75" customHeight="1">
      <c r="A575" s="47"/>
      <c r="B575" s="47"/>
      <c r="C575" s="53"/>
      <c r="D575" s="53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2.75" customHeight="1">
      <c r="A576" s="47"/>
      <c r="B576" s="47"/>
      <c r="C576" s="53"/>
      <c r="D576" s="53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2.75" customHeight="1">
      <c r="A577" s="47"/>
      <c r="B577" s="47"/>
      <c r="C577" s="53"/>
      <c r="D577" s="53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2.75" customHeight="1">
      <c r="A578" s="47"/>
      <c r="B578" s="47"/>
      <c r="C578" s="53"/>
      <c r="D578" s="53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2.75" customHeight="1">
      <c r="A579" s="47"/>
      <c r="B579" s="47"/>
      <c r="C579" s="53"/>
      <c r="D579" s="53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2.75" customHeight="1">
      <c r="A580" s="47"/>
      <c r="B580" s="47"/>
      <c r="C580" s="53"/>
      <c r="D580" s="53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2.75" customHeight="1">
      <c r="A581" s="47"/>
      <c r="B581" s="47"/>
      <c r="C581" s="53"/>
      <c r="D581" s="53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2.75" customHeight="1">
      <c r="A582" s="47"/>
      <c r="B582" s="47"/>
      <c r="C582" s="53"/>
      <c r="D582" s="53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2.75" customHeight="1">
      <c r="A583" s="47"/>
      <c r="B583" s="47"/>
      <c r="C583" s="53"/>
      <c r="D583" s="53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2.75" customHeight="1">
      <c r="A584" s="47"/>
      <c r="B584" s="47"/>
      <c r="C584" s="53"/>
      <c r="D584" s="53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2.75" customHeight="1">
      <c r="A585" s="47"/>
      <c r="B585" s="47"/>
      <c r="C585" s="53"/>
      <c r="D585" s="53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2.75" customHeight="1">
      <c r="A586" s="47"/>
      <c r="B586" s="47"/>
      <c r="C586" s="53"/>
      <c r="D586" s="53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2.75" customHeight="1">
      <c r="A587" s="47"/>
      <c r="B587" s="47"/>
      <c r="C587" s="53"/>
      <c r="D587" s="53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2.75" customHeight="1">
      <c r="A588" s="47"/>
      <c r="B588" s="47"/>
      <c r="C588" s="53"/>
      <c r="D588" s="53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2.75" customHeight="1">
      <c r="A589" s="47"/>
      <c r="B589" s="47"/>
      <c r="C589" s="53"/>
      <c r="D589" s="53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2.75" customHeight="1">
      <c r="A590" s="47"/>
      <c r="B590" s="47"/>
      <c r="C590" s="53"/>
      <c r="D590" s="53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2.75" customHeight="1">
      <c r="A591" s="47"/>
      <c r="B591" s="47"/>
      <c r="C591" s="53"/>
      <c r="D591" s="53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2.75" customHeight="1">
      <c r="A592" s="47"/>
      <c r="B592" s="47"/>
      <c r="C592" s="53"/>
      <c r="D592" s="53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2.75" customHeight="1">
      <c r="A593" s="47"/>
      <c r="B593" s="47"/>
      <c r="C593" s="53"/>
      <c r="D593" s="53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2.75" customHeight="1">
      <c r="A594" s="47"/>
      <c r="B594" s="47"/>
      <c r="C594" s="53"/>
      <c r="D594" s="53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2.75" customHeight="1">
      <c r="A595" s="47"/>
      <c r="B595" s="47"/>
      <c r="C595" s="53"/>
      <c r="D595" s="53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2.75" customHeight="1">
      <c r="A596" s="47"/>
      <c r="B596" s="47"/>
      <c r="C596" s="53"/>
      <c r="D596" s="53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2.75" customHeight="1">
      <c r="A597" s="47"/>
      <c r="B597" s="47"/>
      <c r="C597" s="53"/>
      <c r="D597" s="53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2.75" customHeight="1">
      <c r="A598" s="47"/>
      <c r="B598" s="47"/>
      <c r="C598" s="53"/>
      <c r="D598" s="53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2.75" customHeight="1">
      <c r="A599" s="47"/>
      <c r="B599" s="47"/>
      <c r="C599" s="53"/>
      <c r="D599" s="53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2.75" customHeight="1">
      <c r="A600" s="47"/>
      <c r="B600" s="47"/>
      <c r="C600" s="53"/>
      <c r="D600" s="53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2.75" customHeight="1">
      <c r="A601" s="47"/>
      <c r="B601" s="47"/>
      <c r="C601" s="53"/>
      <c r="D601" s="53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2.75" customHeight="1">
      <c r="A602" s="47"/>
      <c r="B602" s="47"/>
      <c r="C602" s="53"/>
      <c r="D602" s="53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2.75" customHeight="1">
      <c r="A603" s="47"/>
      <c r="B603" s="47"/>
      <c r="C603" s="53"/>
      <c r="D603" s="53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2.75" customHeight="1">
      <c r="A604" s="47"/>
      <c r="B604" s="47"/>
      <c r="C604" s="53"/>
      <c r="D604" s="53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2.75" customHeight="1">
      <c r="A605" s="47"/>
      <c r="B605" s="47"/>
      <c r="C605" s="53"/>
      <c r="D605" s="53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2.75" customHeight="1">
      <c r="A606" s="47"/>
      <c r="B606" s="47"/>
      <c r="C606" s="53"/>
      <c r="D606" s="53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2.75" customHeight="1">
      <c r="A607" s="47"/>
      <c r="B607" s="47"/>
      <c r="C607" s="53"/>
      <c r="D607" s="53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2.75" customHeight="1">
      <c r="A608" s="47"/>
      <c r="B608" s="47"/>
      <c r="C608" s="53"/>
      <c r="D608" s="53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2.75" customHeight="1">
      <c r="A609" s="47"/>
      <c r="B609" s="47"/>
      <c r="C609" s="53"/>
      <c r="D609" s="53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2.75" customHeight="1">
      <c r="A610" s="47"/>
      <c r="B610" s="47"/>
      <c r="C610" s="53"/>
      <c r="D610" s="53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2.75" customHeight="1">
      <c r="A611" s="47"/>
      <c r="B611" s="47"/>
      <c r="C611" s="53"/>
      <c r="D611" s="53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2.75" customHeight="1">
      <c r="A612" s="47"/>
      <c r="B612" s="47"/>
      <c r="C612" s="53"/>
      <c r="D612" s="53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2.75" customHeight="1">
      <c r="A613" s="47"/>
      <c r="B613" s="47"/>
      <c r="C613" s="53"/>
      <c r="D613" s="53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2.75" customHeight="1">
      <c r="A614" s="47"/>
      <c r="B614" s="47"/>
      <c r="C614" s="53"/>
      <c r="D614" s="53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2.75" customHeight="1">
      <c r="A615" s="47"/>
      <c r="B615" s="47"/>
      <c r="C615" s="53"/>
      <c r="D615" s="53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2.75" customHeight="1">
      <c r="A616" s="47"/>
      <c r="B616" s="47"/>
      <c r="C616" s="53"/>
      <c r="D616" s="53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2.75" customHeight="1">
      <c r="A617" s="47"/>
      <c r="B617" s="47"/>
      <c r="C617" s="53"/>
      <c r="D617" s="53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2.75" customHeight="1">
      <c r="A618" s="47"/>
      <c r="B618" s="47"/>
      <c r="C618" s="53"/>
      <c r="D618" s="53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2.75" customHeight="1">
      <c r="A619" s="47"/>
      <c r="B619" s="47"/>
      <c r="C619" s="53"/>
      <c r="D619" s="53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2.75" customHeight="1">
      <c r="A620" s="47"/>
      <c r="B620" s="47"/>
      <c r="C620" s="53"/>
      <c r="D620" s="53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2.75" customHeight="1">
      <c r="A621" s="47"/>
      <c r="B621" s="47"/>
      <c r="C621" s="53"/>
      <c r="D621" s="53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2.75" customHeight="1">
      <c r="A622" s="47"/>
      <c r="B622" s="47"/>
      <c r="C622" s="53"/>
      <c r="D622" s="53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2.75" customHeight="1">
      <c r="A623" s="47"/>
      <c r="B623" s="47"/>
      <c r="C623" s="53"/>
      <c r="D623" s="53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2.75" customHeight="1">
      <c r="A624" s="47"/>
      <c r="B624" s="47"/>
      <c r="C624" s="53"/>
      <c r="D624" s="53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2.75" customHeight="1">
      <c r="A625" s="47"/>
      <c r="B625" s="47"/>
      <c r="C625" s="53"/>
      <c r="D625" s="53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2.75" customHeight="1">
      <c r="A626" s="47"/>
      <c r="B626" s="47"/>
      <c r="C626" s="53"/>
      <c r="D626" s="53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2.75" customHeight="1">
      <c r="A627" s="47"/>
      <c r="B627" s="47"/>
      <c r="C627" s="53"/>
      <c r="D627" s="53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2.75" customHeight="1">
      <c r="A628" s="47"/>
      <c r="B628" s="47"/>
      <c r="C628" s="53"/>
      <c r="D628" s="53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2.75" customHeight="1">
      <c r="A629" s="47"/>
      <c r="B629" s="47"/>
      <c r="C629" s="53"/>
      <c r="D629" s="53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2.75" customHeight="1">
      <c r="A630" s="47"/>
      <c r="B630" s="47"/>
      <c r="C630" s="53"/>
      <c r="D630" s="53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2.75" customHeight="1">
      <c r="A631" s="47"/>
      <c r="B631" s="47"/>
      <c r="C631" s="53"/>
      <c r="D631" s="53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2.75" customHeight="1">
      <c r="A632" s="47"/>
      <c r="B632" s="47"/>
      <c r="C632" s="53"/>
      <c r="D632" s="53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2.75" customHeight="1">
      <c r="A633" s="47"/>
      <c r="B633" s="47"/>
      <c r="C633" s="53"/>
      <c r="D633" s="53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2.75" customHeight="1">
      <c r="A634" s="47"/>
      <c r="B634" s="47"/>
      <c r="C634" s="53"/>
      <c r="D634" s="53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2.75" customHeight="1">
      <c r="A635" s="47"/>
      <c r="B635" s="47"/>
      <c r="C635" s="53"/>
      <c r="D635" s="53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2.75" customHeight="1">
      <c r="A636" s="47"/>
      <c r="B636" s="47"/>
      <c r="C636" s="53"/>
      <c r="D636" s="53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2.75" customHeight="1">
      <c r="A637" s="47"/>
      <c r="B637" s="47"/>
      <c r="C637" s="53"/>
      <c r="D637" s="53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2.75" customHeight="1">
      <c r="A638" s="47"/>
      <c r="B638" s="47"/>
      <c r="C638" s="53"/>
      <c r="D638" s="53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2.75" customHeight="1">
      <c r="A639" s="47"/>
      <c r="B639" s="47"/>
      <c r="C639" s="53"/>
      <c r="D639" s="53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2.75" customHeight="1">
      <c r="A640" s="47"/>
      <c r="B640" s="47"/>
      <c r="C640" s="53"/>
      <c r="D640" s="53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2.75" customHeight="1">
      <c r="A641" s="47"/>
      <c r="B641" s="47"/>
      <c r="C641" s="53"/>
      <c r="D641" s="53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2.75" customHeight="1">
      <c r="A642" s="47"/>
      <c r="B642" s="47"/>
      <c r="C642" s="53"/>
      <c r="D642" s="53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2.75" customHeight="1">
      <c r="A643" s="47"/>
      <c r="B643" s="47"/>
      <c r="C643" s="53"/>
      <c r="D643" s="53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2.75" customHeight="1">
      <c r="A644" s="47"/>
      <c r="B644" s="47"/>
      <c r="C644" s="53"/>
      <c r="D644" s="53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2.75" customHeight="1">
      <c r="A645" s="47"/>
      <c r="B645" s="47"/>
      <c r="C645" s="53"/>
      <c r="D645" s="53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2.75" customHeight="1">
      <c r="A646" s="47"/>
      <c r="B646" s="47"/>
      <c r="C646" s="53"/>
      <c r="D646" s="53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2.75" customHeight="1">
      <c r="A647" s="47"/>
      <c r="B647" s="47"/>
      <c r="C647" s="53"/>
      <c r="D647" s="53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2.75" customHeight="1">
      <c r="A648" s="47"/>
      <c r="B648" s="47"/>
      <c r="C648" s="53"/>
      <c r="D648" s="53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2.75" customHeight="1">
      <c r="A649" s="47"/>
      <c r="B649" s="47"/>
      <c r="C649" s="53"/>
      <c r="D649" s="53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2.75" customHeight="1">
      <c r="A650" s="47"/>
      <c r="B650" s="47"/>
      <c r="C650" s="53"/>
      <c r="D650" s="53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2.75" customHeight="1">
      <c r="A651" s="47"/>
      <c r="B651" s="47"/>
      <c r="C651" s="53"/>
      <c r="D651" s="53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2.75" customHeight="1">
      <c r="A652" s="47"/>
      <c r="B652" s="47"/>
      <c r="C652" s="53"/>
      <c r="D652" s="53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2.75" customHeight="1">
      <c r="A653" s="47"/>
      <c r="B653" s="47"/>
      <c r="C653" s="53"/>
      <c r="D653" s="53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2.75" customHeight="1">
      <c r="A654" s="47"/>
      <c r="B654" s="47"/>
      <c r="C654" s="53"/>
      <c r="D654" s="53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2.75" customHeight="1">
      <c r="A655" s="47"/>
      <c r="B655" s="47"/>
      <c r="C655" s="53"/>
      <c r="D655" s="53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2.75" customHeight="1">
      <c r="A656" s="47"/>
      <c r="B656" s="47"/>
      <c r="C656" s="53"/>
      <c r="D656" s="53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2.75" customHeight="1">
      <c r="A657" s="47"/>
      <c r="B657" s="47"/>
      <c r="C657" s="53"/>
      <c r="D657" s="53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2.75" customHeight="1">
      <c r="A658" s="47"/>
      <c r="B658" s="47"/>
      <c r="C658" s="53"/>
      <c r="D658" s="53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2.75" customHeight="1">
      <c r="A659" s="47"/>
      <c r="B659" s="47"/>
      <c r="C659" s="53"/>
      <c r="D659" s="53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2.75" customHeight="1">
      <c r="A660" s="47"/>
      <c r="B660" s="47"/>
      <c r="C660" s="53"/>
      <c r="D660" s="53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2.75" customHeight="1">
      <c r="A661" s="47"/>
      <c r="B661" s="47"/>
      <c r="C661" s="53"/>
      <c r="D661" s="53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2.75" customHeight="1">
      <c r="A662" s="47"/>
      <c r="B662" s="47"/>
      <c r="C662" s="53"/>
      <c r="D662" s="53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2.75" customHeight="1">
      <c r="A663" s="47"/>
      <c r="B663" s="47"/>
      <c r="C663" s="53"/>
      <c r="D663" s="53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2.75" customHeight="1">
      <c r="A664" s="47"/>
      <c r="B664" s="47"/>
      <c r="C664" s="53"/>
      <c r="D664" s="53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2.75" customHeight="1">
      <c r="A665" s="47"/>
      <c r="B665" s="47"/>
      <c r="C665" s="53"/>
      <c r="D665" s="53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2.75" customHeight="1">
      <c r="A666" s="47"/>
      <c r="B666" s="47"/>
      <c r="C666" s="53"/>
      <c r="D666" s="53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2.75" customHeight="1">
      <c r="A667" s="47"/>
      <c r="B667" s="47"/>
      <c r="C667" s="53"/>
      <c r="D667" s="53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2.75" customHeight="1">
      <c r="A668" s="47"/>
      <c r="B668" s="47"/>
      <c r="C668" s="53"/>
      <c r="D668" s="53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2.75" customHeight="1">
      <c r="A669" s="47"/>
      <c r="B669" s="47"/>
      <c r="C669" s="53"/>
      <c r="D669" s="53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2.75" customHeight="1">
      <c r="A670" s="47"/>
      <c r="B670" s="47"/>
      <c r="C670" s="53"/>
      <c r="D670" s="53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2.75" customHeight="1">
      <c r="A671" s="47"/>
      <c r="B671" s="47"/>
      <c r="C671" s="53"/>
      <c r="D671" s="53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2.75" customHeight="1">
      <c r="A672" s="47"/>
      <c r="B672" s="47"/>
      <c r="C672" s="53"/>
      <c r="D672" s="53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2.75" customHeight="1">
      <c r="A673" s="47"/>
      <c r="B673" s="47"/>
      <c r="C673" s="53"/>
      <c r="D673" s="53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2.75" customHeight="1">
      <c r="A674" s="47"/>
      <c r="B674" s="47"/>
      <c r="C674" s="53"/>
      <c r="D674" s="53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2.75" customHeight="1">
      <c r="A675" s="47"/>
      <c r="B675" s="47"/>
      <c r="C675" s="53"/>
      <c r="D675" s="53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2.75" customHeight="1">
      <c r="A676" s="47"/>
      <c r="B676" s="47"/>
      <c r="C676" s="53"/>
      <c r="D676" s="53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2.75" customHeight="1">
      <c r="A677" s="47"/>
      <c r="B677" s="47"/>
      <c r="C677" s="53"/>
      <c r="D677" s="53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2.75" customHeight="1">
      <c r="A678" s="47"/>
      <c r="B678" s="47"/>
      <c r="C678" s="53"/>
      <c r="D678" s="53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2.75" customHeight="1">
      <c r="A679" s="47"/>
      <c r="B679" s="47"/>
      <c r="C679" s="53"/>
      <c r="D679" s="53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2.75" customHeight="1">
      <c r="A680" s="47"/>
      <c r="B680" s="47"/>
      <c r="C680" s="53"/>
      <c r="D680" s="53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2.75" customHeight="1">
      <c r="A681" s="47"/>
      <c r="B681" s="47"/>
      <c r="C681" s="53"/>
      <c r="D681" s="53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2.75" customHeight="1">
      <c r="A682" s="47"/>
      <c r="B682" s="47"/>
      <c r="C682" s="53"/>
      <c r="D682" s="53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2.75" customHeight="1">
      <c r="A683" s="47"/>
      <c r="B683" s="47"/>
      <c r="C683" s="53"/>
      <c r="D683" s="53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2.75" customHeight="1">
      <c r="A684" s="47"/>
      <c r="B684" s="47"/>
      <c r="C684" s="53"/>
      <c r="D684" s="53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2.75" customHeight="1">
      <c r="A685" s="47"/>
      <c r="B685" s="47"/>
      <c r="C685" s="53"/>
      <c r="D685" s="53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2.75" customHeight="1">
      <c r="A686" s="47"/>
      <c r="B686" s="47"/>
      <c r="C686" s="53"/>
      <c r="D686" s="53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2.75" customHeight="1">
      <c r="A687" s="47"/>
      <c r="B687" s="47"/>
      <c r="C687" s="53"/>
      <c r="D687" s="53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2.75" customHeight="1">
      <c r="A688" s="47"/>
      <c r="B688" s="47"/>
      <c r="C688" s="53"/>
      <c r="D688" s="53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2.75" customHeight="1">
      <c r="A689" s="47"/>
      <c r="B689" s="47"/>
      <c r="C689" s="53"/>
      <c r="D689" s="53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2.75" customHeight="1">
      <c r="A690" s="47"/>
      <c r="B690" s="47"/>
      <c r="C690" s="53"/>
      <c r="D690" s="53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2.75" customHeight="1">
      <c r="A691" s="47"/>
      <c r="B691" s="47"/>
      <c r="C691" s="53"/>
      <c r="D691" s="53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2.75" customHeight="1">
      <c r="A692" s="47"/>
      <c r="B692" s="47"/>
      <c r="C692" s="53"/>
      <c r="D692" s="53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2.75" customHeight="1">
      <c r="A693" s="47"/>
      <c r="B693" s="47"/>
      <c r="C693" s="53"/>
      <c r="D693" s="53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2.75" customHeight="1">
      <c r="A694" s="47"/>
      <c r="B694" s="47"/>
      <c r="C694" s="53"/>
      <c r="D694" s="53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2.75" customHeight="1">
      <c r="A695" s="47"/>
      <c r="B695" s="47"/>
      <c r="C695" s="53"/>
      <c r="D695" s="53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2.75" customHeight="1">
      <c r="A696" s="47"/>
      <c r="B696" s="47"/>
      <c r="C696" s="53"/>
      <c r="D696" s="53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2.75" customHeight="1">
      <c r="A697" s="47"/>
      <c r="B697" s="47"/>
      <c r="C697" s="53"/>
      <c r="D697" s="53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2.75" customHeight="1">
      <c r="A698" s="47"/>
      <c r="B698" s="47"/>
      <c r="C698" s="53"/>
      <c r="D698" s="53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2.75" customHeight="1">
      <c r="A699" s="47"/>
      <c r="B699" s="47"/>
      <c r="C699" s="53"/>
      <c r="D699" s="53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2.75" customHeight="1">
      <c r="A700" s="47"/>
      <c r="B700" s="47"/>
      <c r="C700" s="53"/>
      <c r="D700" s="53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2.75" customHeight="1">
      <c r="A701" s="47"/>
      <c r="B701" s="47"/>
      <c r="C701" s="53"/>
      <c r="D701" s="53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2.75" customHeight="1">
      <c r="A702" s="47"/>
      <c r="B702" s="47"/>
      <c r="C702" s="53"/>
      <c r="D702" s="53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2.75" customHeight="1">
      <c r="A703" s="47"/>
      <c r="B703" s="47"/>
      <c r="C703" s="53"/>
      <c r="D703" s="53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2.75" customHeight="1">
      <c r="A704" s="47"/>
      <c r="B704" s="47"/>
      <c r="C704" s="53"/>
      <c r="D704" s="53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2.75" customHeight="1">
      <c r="A705" s="47"/>
      <c r="B705" s="47"/>
      <c r="C705" s="53"/>
      <c r="D705" s="53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2.75" customHeight="1">
      <c r="A706" s="47"/>
      <c r="B706" s="47"/>
      <c r="C706" s="53"/>
      <c r="D706" s="53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2.75" customHeight="1">
      <c r="A707" s="47"/>
      <c r="B707" s="47"/>
      <c r="C707" s="53"/>
      <c r="D707" s="53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2.75" customHeight="1">
      <c r="A708" s="47"/>
      <c r="B708" s="47"/>
      <c r="C708" s="53"/>
      <c r="D708" s="53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2.75" customHeight="1">
      <c r="A709" s="47"/>
      <c r="B709" s="47"/>
      <c r="C709" s="53"/>
      <c r="D709" s="53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2.75" customHeight="1">
      <c r="A710" s="47"/>
      <c r="B710" s="47"/>
      <c r="C710" s="53"/>
      <c r="D710" s="53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2.75" customHeight="1">
      <c r="A711" s="47"/>
      <c r="B711" s="47"/>
      <c r="C711" s="53"/>
      <c r="D711" s="53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2.75" customHeight="1">
      <c r="A712" s="47"/>
      <c r="B712" s="47"/>
      <c r="C712" s="53"/>
      <c r="D712" s="53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2.75" customHeight="1">
      <c r="A713" s="47"/>
      <c r="B713" s="47"/>
      <c r="C713" s="53"/>
      <c r="D713" s="53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2.75" customHeight="1">
      <c r="A714" s="47"/>
      <c r="B714" s="47"/>
      <c r="C714" s="53"/>
      <c r="D714" s="53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2.75" customHeight="1">
      <c r="A715" s="47"/>
      <c r="B715" s="47"/>
      <c r="C715" s="53"/>
      <c r="D715" s="53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2.75" customHeight="1">
      <c r="A716" s="47"/>
      <c r="B716" s="47"/>
      <c r="C716" s="53"/>
      <c r="D716" s="53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2.75" customHeight="1">
      <c r="A717" s="47"/>
      <c r="B717" s="47"/>
      <c r="C717" s="53"/>
      <c r="D717" s="53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2.75" customHeight="1">
      <c r="A718" s="47"/>
      <c r="B718" s="47"/>
      <c r="C718" s="53"/>
      <c r="D718" s="53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2.75" customHeight="1">
      <c r="A719" s="47"/>
      <c r="B719" s="47"/>
      <c r="C719" s="53"/>
      <c r="D719" s="53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2.75" customHeight="1">
      <c r="A720" s="47"/>
      <c r="B720" s="47"/>
      <c r="C720" s="53"/>
      <c r="D720" s="53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2.75" customHeight="1">
      <c r="A721" s="47"/>
      <c r="B721" s="47"/>
      <c r="C721" s="53"/>
      <c r="D721" s="53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2.75" customHeight="1">
      <c r="A722" s="47"/>
      <c r="B722" s="47"/>
      <c r="C722" s="53"/>
      <c r="D722" s="53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2.75" customHeight="1">
      <c r="A723" s="47"/>
      <c r="B723" s="47"/>
      <c r="C723" s="53"/>
      <c r="D723" s="53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2.75" customHeight="1">
      <c r="A724" s="47"/>
      <c r="B724" s="47"/>
      <c r="C724" s="53"/>
      <c r="D724" s="53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2.75" customHeight="1">
      <c r="A725" s="47"/>
      <c r="B725" s="47"/>
      <c r="C725" s="53"/>
      <c r="D725" s="53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2.75" customHeight="1">
      <c r="A726" s="47"/>
      <c r="B726" s="47"/>
      <c r="C726" s="53"/>
      <c r="D726" s="53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2.75" customHeight="1">
      <c r="A727" s="47"/>
      <c r="B727" s="47"/>
      <c r="C727" s="53"/>
      <c r="D727" s="53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2.75" customHeight="1">
      <c r="A728" s="47"/>
      <c r="B728" s="47"/>
      <c r="C728" s="53"/>
      <c r="D728" s="53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2.75" customHeight="1">
      <c r="A729" s="47"/>
      <c r="B729" s="47"/>
      <c r="C729" s="53"/>
      <c r="D729" s="53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2.75" customHeight="1">
      <c r="A730" s="47"/>
      <c r="B730" s="47"/>
      <c r="C730" s="53"/>
      <c r="D730" s="53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2.75" customHeight="1">
      <c r="A731" s="47"/>
      <c r="B731" s="47"/>
      <c r="C731" s="53"/>
      <c r="D731" s="53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2.75" customHeight="1">
      <c r="A732" s="47"/>
      <c r="B732" s="47"/>
      <c r="C732" s="53"/>
      <c r="D732" s="53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2.75" customHeight="1">
      <c r="A733" s="47"/>
      <c r="B733" s="47"/>
      <c r="C733" s="53"/>
      <c r="D733" s="53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2.75" customHeight="1">
      <c r="A734" s="47"/>
      <c r="B734" s="47"/>
      <c r="C734" s="53"/>
      <c r="D734" s="53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2.75" customHeight="1">
      <c r="A735" s="47"/>
      <c r="B735" s="47"/>
      <c r="C735" s="53"/>
      <c r="D735" s="53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2.75" customHeight="1">
      <c r="A736" s="47"/>
      <c r="B736" s="47"/>
      <c r="C736" s="53"/>
      <c r="D736" s="53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2.75" customHeight="1">
      <c r="A737" s="47"/>
      <c r="B737" s="47"/>
      <c r="C737" s="53"/>
      <c r="D737" s="53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2.75" customHeight="1">
      <c r="A738" s="47"/>
      <c r="B738" s="47"/>
      <c r="C738" s="53"/>
      <c r="D738" s="53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2.75" customHeight="1">
      <c r="A739" s="47"/>
      <c r="B739" s="47"/>
      <c r="C739" s="53"/>
      <c r="D739" s="53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2.75" customHeight="1">
      <c r="A740" s="47"/>
      <c r="B740" s="47"/>
      <c r="C740" s="53"/>
      <c r="D740" s="53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2.75" customHeight="1">
      <c r="A741" s="47"/>
      <c r="B741" s="47"/>
      <c r="C741" s="53"/>
      <c r="D741" s="53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2.75" customHeight="1">
      <c r="A742" s="47"/>
      <c r="B742" s="47"/>
      <c r="C742" s="53"/>
      <c r="D742" s="53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2.75" customHeight="1">
      <c r="A743" s="47"/>
      <c r="B743" s="47"/>
      <c r="C743" s="53"/>
      <c r="D743" s="53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2.75" customHeight="1">
      <c r="A744" s="47"/>
      <c r="B744" s="47"/>
      <c r="C744" s="53"/>
      <c r="D744" s="53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2.75" customHeight="1">
      <c r="A745" s="47"/>
      <c r="B745" s="47"/>
      <c r="C745" s="53"/>
      <c r="D745" s="53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2.75" customHeight="1">
      <c r="A746" s="47"/>
      <c r="B746" s="47"/>
      <c r="C746" s="53"/>
      <c r="D746" s="53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2.75" customHeight="1">
      <c r="A747" s="47"/>
      <c r="B747" s="47"/>
      <c r="C747" s="53"/>
      <c r="D747" s="53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2.75" customHeight="1">
      <c r="A748" s="47"/>
      <c r="B748" s="47"/>
      <c r="C748" s="53"/>
      <c r="D748" s="53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2.75" customHeight="1">
      <c r="A749" s="47"/>
      <c r="B749" s="47"/>
      <c r="C749" s="53"/>
      <c r="D749" s="53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2.75" customHeight="1">
      <c r="A750" s="47"/>
      <c r="B750" s="47"/>
      <c r="C750" s="53"/>
      <c r="D750" s="53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2.75" customHeight="1">
      <c r="A751" s="47"/>
      <c r="B751" s="47"/>
      <c r="C751" s="53"/>
      <c r="D751" s="53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2.75" customHeight="1">
      <c r="A752" s="47"/>
      <c r="B752" s="47"/>
      <c r="C752" s="53"/>
      <c r="D752" s="53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2.75" customHeight="1">
      <c r="A753" s="47"/>
      <c r="B753" s="47"/>
      <c r="C753" s="53"/>
      <c r="D753" s="53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2.75" customHeight="1">
      <c r="A754" s="47"/>
      <c r="B754" s="47"/>
      <c r="C754" s="53"/>
      <c r="D754" s="53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2.75" customHeight="1">
      <c r="A755" s="47"/>
      <c r="B755" s="47"/>
      <c r="C755" s="53"/>
      <c r="D755" s="53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2.75" customHeight="1">
      <c r="A756" s="47"/>
      <c r="B756" s="47"/>
      <c r="C756" s="53"/>
      <c r="D756" s="53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2.75" customHeight="1">
      <c r="A757" s="47"/>
      <c r="B757" s="47"/>
      <c r="C757" s="53"/>
      <c r="D757" s="53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2.75" customHeight="1">
      <c r="A758" s="47"/>
      <c r="B758" s="47"/>
      <c r="C758" s="53"/>
      <c r="D758" s="53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2.75" customHeight="1">
      <c r="A759" s="47"/>
      <c r="B759" s="47"/>
      <c r="C759" s="53"/>
      <c r="D759" s="53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2.75" customHeight="1">
      <c r="A760" s="47"/>
      <c r="B760" s="47"/>
      <c r="C760" s="53"/>
      <c r="D760" s="53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2.75" customHeight="1">
      <c r="A761" s="47"/>
      <c r="B761" s="47"/>
      <c r="C761" s="53"/>
      <c r="D761" s="53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2.75" customHeight="1">
      <c r="A762" s="47"/>
      <c r="B762" s="47"/>
      <c r="C762" s="53"/>
      <c r="D762" s="53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2.75" customHeight="1">
      <c r="A763" s="47"/>
      <c r="B763" s="47"/>
      <c r="C763" s="53"/>
      <c r="D763" s="53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2.75" customHeight="1">
      <c r="A764" s="47"/>
      <c r="B764" s="47"/>
      <c r="C764" s="53"/>
      <c r="D764" s="53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2.75" customHeight="1">
      <c r="A765" s="47"/>
      <c r="B765" s="47"/>
      <c r="C765" s="53"/>
      <c r="D765" s="53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2.75" customHeight="1">
      <c r="A766" s="47"/>
      <c r="B766" s="47"/>
      <c r="C766" s="53"/>
      <c r="D766" s="53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2.75" customHeight="1">
      <c r="A767" s="47"/>
      <c r="B767" s="47"/>
      <c r="C767" s="53"/>
      <c r="D767" s="53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2.75" customHeight="1">
      <c r="A768" s="47"/>
      <c r="B768" s="47"/>
      <c r="C768" s="53"/>
      <c r="D768" s="53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2.75" customHeight="1">
      <c r="A769" s="47"/>
      <c r="B769" s="47"/>
      <c r="C769" s="53"/>
      <c r="D769" s="53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2.75" customHeight="1">
      <c r="A770" s="47"/>
      <c r="B770" s="47"/>
      <c r="C770" s="53"/>
      <c r="D770" s="53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2.75" customHeight="1">
      <c r="A771" s="47"/>
      <c r="B771" s="47"/>
      <c r="C771" s="53"/>
      <c r="D771" s="53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2.75" customHeight="1">
      <c r="A772" s="47"/>
      <c r="B772" s="47"/>
      <c r="C772" s="53"/>
      <c r="D772" s="53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2.75" customHeight="1">
      <c r="A773" s="47"/>
      <c r="B773" s="47"/>
      <c r="C773" s="53"/>
      <c r="D773" s="53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2.75" customHeight="1">
      <c r="A774" s="47"/>
      <c r="B774" s="47"/>
      <c r="C774" s="53"/>
      <c r="D774" s="53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2.75" customHeight="1">
      <c r="A775" s="47"/>
      <c r="B775" s="47"/>
      <c r="C775" s="53"/>
      <c r="D775" s="53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2.75" customHeight="1">
      <c r="A776" s="47"/>
      <c r="B776" s="47"/>
      <c r="C776" s="53"/>
      <c r="D776" s="53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2.75" customHeight="1">
      <c r="A777" s="47"/>
      <c r="B777" s="47"/>
      <c r="C777" s="53"/>
      <c r="D777" s="53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2.75" customHeight="1">
      <c r="A778" s="47"/>
      <c r="B778" s="47"/>
      <c r="C778" s="53"/>
      <c r="D778" s="53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2.75" customHeight="1">
      <c r="A779" s="47"/>
      <c r="B779" s="47"/>
      <c r="C779" s="53"/>
      <c r="D779" s="53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2.75" customHeight="1">
      <c r="A780" s="47"/>
      <c r="B780" s="47"/>
      <c r="C780" s="53"/>
      <c r="D780" s="53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2.75" customHeight="1">
      <c r="A781" s="47"/>
      <c r="B781" s="47"/>
      <c r="C781" s="53"/>
      <c r="D781" s="53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2.75" customHeight="1">
      <c r="A782" s="47"/>
      <c r="B782" s="47"/>
      <c r="C782" s="53"/>
      <c r="D782" s="53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2.75" customHeight="1">
      <c r="A783" s="47"/>
      <c r="B783" s="47"/>
      <c r="C783" s="53"/>
      <c r="D783" s="53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2.75" customHeight="1">
      <c r="A784" s="47"/>
      <c r="B784" s="47"/>
      <c r="C784" s="53"/>
      <c r="D784" s="53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2.75" customHeight="1">
      <c r="A785" s="47"/>
      <c r="B785" s="47"/>
      <c r="C785" s="53"/>
      <c r="D785" s="53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2.75" customHeight="1">
      <c r="A786" s="47"/>
      <c r="B786" s="47"/>
      <c r="C786" s="53"/>
      <c r="D786" s="53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2.75" customHeight="1">
      <c r="A787" s="47"/>
      <c r="B787" s="47"/>
      <c r="C787" s="53"/>
      <c r="D787" s="53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2.75" customHeight="1">
      <c r="A788" s="47"/>
      <c r="B788" s="47"/>
      <c r="C788" s="53"/>
      <c r="D788" s="53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2.75" customHeight="1">
      <c r="A789" s="47"/>
      <c r="B789" s="47"/>
      <c r="C789" s="53"/>
      <c r="D789" s="53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2.75" customHeight="1">
      <c r="A790" s="47"/>
      <c r="B790" s="47"/>
      <c r="C790" s="53"/>
      <c r="D790" s="53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2.75" customHeight="1">
      <c r="A791" s="47"/>
      <c r="B791" s="47"/>
      <c r="C791" s="53"/>
      <c r="D791" s="53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2.75" customHeight="1">
      <c r="A792" s="47"/>
      <c r="B792" s="47"/>
      <c r="C792" s="53"/>
      <c r="D792" s="53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2.75" customHeight="1">
      <c r="A793" s="47"/>
      <c r="B793" s="47"/>
      <c r="C793" s="53"/>
      <c r="D793" s="53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2.75" customHeight="1">
      <c r="A794" s="47"/>
      <c r="B794" s="47"/>
      <c r="C794" s="53"/>
      <c r="D794" s="53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2.75" customHeight="1">
      <c r="A795" s="47"/>
      <c r="B795" s="47"/>
      <c r="C795" s="53"/>
      <c r="D795" s="53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2.75" customHeight="1">
      <c r="A796" s="47"/>
      <c r="B796" s="47"/>
      <c r="C796" s="53"/>
      <c r="D796" s="53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2.75" customHeight="1">
      <c r="A797" s="47"/>
      <c r="B797" s="47"/>
      <c r="C797" s="53"/>
      <c r="D797" s="53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2.75" customHeight="1">
      <c r="A798" s="47"/>
      <c r="B798" s="47"/>
      <c r="C798" s="53"/>
      <c r="D798" s="53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2.75" customHeight="1">
      <c r="A799" s="47"/>
      <c r="B799" s="47"/>
      <c r="C799" s="53"/>
      <c r="D799" s="53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2.75" customHeight="1">
      <c r="A800" s="47"/>
      <c r="B800" s="47"/>
      <c r="C800" s="53"/>
      <c r="D800" s="53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2.75" customHeight="1">
      <c r="A801" s="47"/>
      <c r="B801" s="47"/>
      <c r="C801" s="53"/>
      <c r="D801" s="53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2.75" customHeight="1">
      <c r="A802" s="47"/>
      <c r="B802" s="47"/>
      <c r="C802" s="53"/>
      <c r="D802" s="53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2.75" customHeight="1">
      <c r="A803" s="47"/>
      <c r="B803" s="47"/>
      <c r="C803" s="53"/>
      <c r="D803" s="53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2.75" customHeight="1">
      <c r="A804" s="47"/>
      <c r="B804" s="47"/>
      <c r="C804" s="53"/>
      <c r="D804" s="53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2.75" customHeight="1">
      <c r="A805" s="47"/>
      <c r="B805" s="47"/>
      <c r="C805" s="53"/>
      <c r="D805" s="53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2.75" customHeight="1">
      <c r="A806" s="47"/>
      <c r="B806" s="47"/>
      <c r="C806" s="53"/>
      <c r="D806" s="53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2.75" customHeight="1">
      <c r="A807" s="47"/>
      <c r="B807" s="47"/>
      <c r="C807" s="53"/>
      <c r="D807" s="53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2.75" customHeight="1">
      <c r="A808" s="47"/>
      <c r="B808" s="47"/>
      <c r="C808" s="53"/>
      <c r="D808" s="53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2.75" customHeight="1">
      <c r="A809" s="47"/>
      <c r="B809" s="47"/>
      <c r="C809" s="53"/>
      <c r="D809" s="53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2.75" customHeight="1">
      <c r="A810" s="47"/>
      <c r="B810" s="47"/>
      <c r="C810" s="53"/>
      <c r="D810" s="53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2.75" customHeight="1">
      <c r="A811" s="47"/>
      <c r="B811" s="47"/>
      <c r="C811" s="53"/>
      <c r="D811" s="53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2.75" customHeight="1">
      <c r="A812" s="47"/>
      <c r="B812" s="47"/>
      <c r="C812" s="53"/>
      <c r="D812" s="53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2.75" customHeight="1">
      <c r="A813" s="47"/>
      <c r="B813" s="47"/>
      <c r="C813" s="53"/>
      <c r="D813" s="53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2.75" customHeight="1">
      <c r="A814" s="47"/>
      <c r="B814" s="47"/>
      <c r="C814" s="53"/>
      <c r="D814" s="53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2.75" customHeight="1">
      <c r="A815" s="47"/>
      <c r="B815" s="47"/>
      <c r="C815" s="53"/>
      <c r="D815" s="53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2.75" customHeight="1">
      <c r="A816" s="47"/>
      <c r="B816" s="47"/>
      <c r="C816" s="53"/>
      <c r="D816" s="53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2.75" customHeight="1">
      <c r="A817" s="47"/>
      <c r="B817" s="47"/>
      <c r="C817" s="53"/>
      <c r="D817" s="53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2.75" customHeight="1">
      <c r="A818" s="47"/>
      <c r="B818" s="47"/>
      <c r="C818" s="53"/>
      <c r="D818" s="53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2.75" customHeight="1">
      <c r="A819" s="47"/>
      <c r="B819" s="47"/>
      <c r="C819" s="53"/>
      <c r="D819" s="53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2.75" customHeight="1">
      <c r="A820" s="47"/>
      <c r="B820" s="47"/>
      <c r="C820" s="53"/>
      <c r="D820" s="53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2.75" customHeight="1">
      <c r="A821" s="47"/>
      <c r="B821" s="47"/>
      <c r="C821" s="53"/>
      <c r="D821" s="53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2.75" customHeight="1">
      <c r="A822" s="47"/>
      <c r="B822" s="47"/>
      <c r="C822" s="53"/>
      <c r="D822" s="53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2.75" customHeight="1">
      <c r="A823" s="47"/>
      <c r="B823" s="47"/>
      <c r="C823" s="53"/>
      <c r="D823" s="53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2.75" customHeight="1">
      <c r="A824" s="47"/>
      <c r="B824" s="47"/>
      <c r="C824" s="53"/>
      <c r="D824" s="53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2.75" customHeight="1">
      <c r="A825" s="47"/>
      <c r="B825" s="47"/>
      <c r="C825" s="53"/>
      <c r="D825" s="53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2.75" customHeight="1">
      <c r="A826" s="47"/>
      <c r="B826" s="47"/>
      <c r="C826" s="53"/>
      <c r="D826" s="53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2.75" customHeight="1">
      <c r="A827" s="47"/>
      <c r="B827" s="47"/>
      <c r="C827" s="53"/>
      <c r="D827" s="53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2.75" customHeight="1">
      <c r="A828" s="47"/>
      <c r="B828" s="47"/>
      <c r="C828" s="53"/>
      <c r="D828" s="53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2.75" customHeight="1">
      <c r="A829" s="47"/>
      <c r="B829" s="47"/>
      <c r="C829" s="53"/>
      <c r="D829" s="53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2.75" customHeight="1">
      <c r="A830" s="47"/>
      <c r="B830" s="47"/>
      <c r="C830" s="53"/>
      <c r="D830" s="53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2.75" customHeight="1">
      <c r="A831" s="47"/>
      <c r="B831" s="47"/>
      <c r="C831" s="53"/>
      <c r="D831" s="53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2.75" customHeight="1">
      <c r="A832" s="47"/>
      <c r="B832" s="47"/>
      <c r="C832" s="53"/>
      <c r="D832" s="53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2.75" customHeight="1">
      <c r="A833" s="47"/>
      <c r="B833" s="47"/>
      <c r="C833" s="53"/>
      <c r="D833" s="53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2.75" customHeight="1">
      <c r="A834" s="47"/>
      <c r="B834" s="47"/>
      <c r="C834" s="53"/>
      <c r="D834" s="53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2.75" customHeight="1">
      <c r="A835" s="47"/>
      <c r="B835" s="47"/>
      <c r="C835" s="53"/>
      <c r="D835" s="53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2.75" customHeight="1">
      <c r="A836" s="47"/>
      <c r="B836" s="47"/>
      <c r="C836" s="53"/>
      <c r="D836" s="53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2.75" customHeight="1">
      <c r="A837" s="47"/>
      <c r="B837" s="47"/>
      <c r="C837" s="53"/>
      <c r="D837" s="53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2.75" customHeight="1">
      <c r="A838" s="47"/>
      <c r="B838" s="47"/>
      <c r="C838" s="53"/>
      <c r="D838" s="53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2.75" customHeight="1">
      <c r="A839" s="47"/>
      <c r="B839" s="47"/>
      <c r="C839" s="53"/>
      <c r="D839" s="53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2.75" customHeight="1">
      <c r="A840" s="47"/>
      <c r="B840" s="47"/>
      <c r="C840" s="53"/>
      <c r="D840" s="53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2.75" customHeight="1">
      <c r="A841" s="47"/>
      <c r="B841" s="47"/>
      <c r="C841" s="53"/>
      <c r="D841" s="53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2.75" customHeight="1">
      <c r="A842" s="47"/>
      <c r="B842" s="47"/>
      <c r="C842" s="53"/>
      <c r="D842" s="53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2.75" customHeight="1">
      <c r="A843" s="47"/>
      <c r="B843" s="47"/>
      <c r="C843" s="53"/>
      <c r="D843" s="53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2.75" customHeight="1">
      <c r="A844" s="47"/>
      <c r="B844" s="47"/>
      <c r="C844" s="53"/>
      <c r="D844" s="53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2.75" customHeight="1">
      <c r="A845" s="47"/>
      <c r="B845" s="47"/>
      <c r="C845" s="53"/>
      <c r="D845" s="53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2.75" customHeight="1">
      <c r="A846" s="47"/>
      <c r="B846" s="47"/>
      <c r="C846" s="53"/>
      <c r="D846" s="53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2.75" customHeight="1">
      <c r="A847" s="47"/>
      <c r="B847" s="47"/>
      <c r="C847" s="53"/>
      <c r="D847" s="53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2.75" customHeight="1">
      <c r="A848" s="47"/>
      <c r="B848" s="47"/>
      <c r="C848" s="53"/>
      <c r="D848" s="53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2.75" customHeight="1">
      <c r="A849" s="47"/>
      <c r="B849" s="47"/>
      <c r="C849" s="53"/>
      <c r="D849" s="53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2.75" customHeight="1">
      <c r="A850" s="47"/>
      <c r="B850" s="47"/>
      <c r="C850" s="53"/>
      <c r="D850" s="53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2.75" customHeight="1">
      <c r="A851" s="47"/>
      <c r="B851" s="47"/>
      <c r="C851" s="53"/>
      <c r="D851" s="53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2.75" customHeight="1">
      <c r="A852" s="47"/>
      <c r="B852" s="47"/>
      <c r="C852" s="53"/>
      <c r="D852" s="53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2.75" customHeight="1">
      <c r="A853" s="47"/>
      <c r="B853" s="47"/>
      <c r="C853" s="53"/>
      <c r="D853" s="53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2.75" customHeight="1">
      <c r="A854" s="47"/>
      <c r="B854" s="47"/>
      <c r="C854" s="53"/>
      <c r="D854" s="53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2.75" customHeight="1">
      <c r="A855" s="47"/>
      <c r="B855" s="47"/>
      <c r="C855" s="53"/>
      <c r="D855" s="53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2.75" customHeight="1">
      <c r="A856" s="47"/>
      <c r="B856" s="47"/>
      <c r="C856" s="53"/>
      <c r="D856" s="53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2.75" customHeight="1">
      <c r="A857" s="47"/>
      <c r="B857" s="47"/>
      <c r="C857" s="53"/>
      <c r="D857" s="53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2.75" customHeight="1">
      <c r="A858" s="47"/>
      <c r="B858" s="47"/>
      <c r="C858" s="53"/>
      <c r="D858" s="53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2.75" customHeight="1">
      <c r="A859" s="47"/>
      <c r="B859" s="47"/>
      <c r="C859" s="53"/>
      <c r="D859" s="53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2.75" customHeight="1">
      <c r="A860" s="47"/>
      <c r="B860" s="47"/>
      <c r="C860" s="53"/>
      <c r="D860" s="53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2.75" customHeight="1">
      <c r="A861" s="47"/>
      <c r="B861" s="47"/>
      <c r="C861" s="53"/>
      <c r="D861" s="53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2.75" customHeight="1">
      <c r="A862" s="47"/>
      <c r="B862" s="47"/>
      <c r="C862" s="53"/>
      <c r="D862" s="53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2.75" customHeight="1">
      <c r="A863" s="47"/>
      <c r="B863" s="47"/>
      <c r="C863" s="53"/>
      <c r="D863" s="53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2.75" customHeight="1">
      <c r="A864" s="47"/>
      <c r="B864" s="47"/>
      <c r="C864" s="53"/>
      <c r="D864" s="53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2.75" customHeight="1">
      <c r="A865" s="47"/>
      <c r="B865" s="47"/>
      <c r="C865" s="53"/>
      <c r="D865" s="53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2.75" customHeight="1">
      <c r="A866" s="47"/>
      <c r="B866" s="47"/>
      <c r="C866" s="53"/>
      <c r="D866" s="53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2.75" customHeight="1">
      <c r="A867" s="47"/>
      <c r="B867" s="47"/>
      <c r="C867" s="53"/>
      <c r="D867" s="53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2.75" customHeight="1">
      <c r="A868" s="47"/>
      <c r="B868" s="47"/>
      <c r="C868" s="53"/>
      <c r="D868" s="53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2.75" customHeight="1">
      <c r="A869" s="47"/>
      <c r="B869" s="47"/>
      <c r="C869" s="53"/>
      <c r="D869" s="53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2.75" customHeight="1">
      <c r="A870" s="47"/>
      <c r="B870" s="47"/>
      <c r="C870" s="53"/>
      <c r="D870" s="53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2.75" customHeight="1">
      <c r="A871" s="47"/>
      <c r="B871" s="47"/>
      <c r="C871" s="53"/>
      <c r="D871" s="53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2.75" customHeight="1">
      <c r="A872" s="47"/>
      <c r="B872" s="47"/>
      <c r="C872" s="53"/>
      <c r="D872" s="53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2.75" customHeight="1">
      <c r="A873" s="47"/>
      <c r="B873" s="47"/>
      <c r="C873" s="53"/>
      <c r="D873" s="53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2.75" customHeight="1">
      <c r="A874" s="47"/>
      <c r="B874" s="47"/>
      <c r="C874" s="53"/>
      <c r="D874" s="53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2.75" customHeight="1">
      <c r="A875" s="47"/>
      <c r="B875" s="47"/>
      <c r="C875" s="53"/>
      <c r="D875" s="53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2.75" customHeight="1">
      <c r="A876" s="47"/>
      <c r="B876" s="47"/>
      <c r="C876" s="53"/>
      <c r="D876" s="53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2.75" customHeight="1">
      <c r="A877" s="47"/>
      <c r="B877" s="47"/>
      <c r="C877" s="53"/>
      <c r="D877" s="53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2.75" customHeight="1">
      <c r="A878" s="47"/>
      <c r="B878" s="47"/>
      <c r="C878" s="53"/>
      <c r="D878" s="53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2.75" customHeight="1">
      <c r="A879" s="47"/>
      <c r="B879" s="47"/>
      <c r="C879" s="53"/>
      <c r="D879" s="53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2.75" customHeight="1">
      <c r="A880" s="47"/>
      <c r="B880" s="47"/>
      <c r="C880" s="53"/>
      <c r="D880" s="53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2.75" customHeight="1">
      <c r="A881" s="47"/>
      <c r="B881" s="47"/>
      <c r="C881" s="53"/>
      <c r="D881" s="53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2.75" customHeight="1">
      <c r="A882" s="47"/>
      <c r="B882" s="47"/>
      <c r="C882" s="53"/>
      <c r="D882" s="53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2.75" customHeight="1">
      <c r="A883" s="47"/>
      <c r="B883" s="47"/>
      <c r="C883" s="53"/>
      <c r="D883" s="53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2.75" customHeight="1">
      <c r="A884" s="47"/>
      <c r="B884" s="47"/>
      <c r="C884" s="53"/>
      <c r="D884" s="53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2.75" customHeight="1">
      <c r="A885" s="47"/>
      <c r="B885" s="47"/>
      <c r="C885" s="53"/>
      <c r="D885" s="53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2.75" customHeight="1">
      <c r="A886" s="47"/>
      <c r="B886" s="47"/>
      <c r="C886" s="53"/>
      <c r="D886" s="53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2.75" customHeight="1">
      <c r="A887" s="47"/>
      <c r="B887" s="47"/>
      <c r="C887" s="53"/>
      <c r="D887" s="53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2.75" customHeight="1">
      <c r="A888" s="47"/>
      <c r="B888" s="47"/>
      <c r="C888" s="53"/>
      <c r="D888" s="53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2.75" customHeight="1">
      <c r="A889" s="47"/>
      <c r="B889" s="47"/>
      <c r="C889" s="53"/>
      <c r="D889" s="53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2.75" customHeight="1">
      <c r="A890" s="47"/>
      <c r="B890" s="47"/>
      <c r="C890" s="53"/>
      <c r="D890" s="53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2.75" customHeight="1">
      <c r="A891" s="47"/>
      <c r="B891" s="47"/>
      <c r="C891" s="53"/>
      <c r="D891" s="53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2.75" customHeight="1">
      <c r="A892" s="47"/>
      <c r="B892" s="47"/>
      <c r="C892" s="53"/>
      <c r="D892" s="53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2.75" customHeight="1">
      <c r="A893" s="47"/>
      <c r="B893" s="47"/>
      <c r="C893" s="53"/>
      <c r="D893" s="53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2.75" customHeight="1">
      <c r="A894" s="47"/>
      <c r="B894" s="47"/>
      <c r="C894" s="53"/>
      <c r="D894" s="53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2.75" customHeight="1">
      <c r="A895" s="47"/>
      <c r="B895" s="47"/>
      <c r="C895" s="53"/>
      <c r="D895" s="53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2.75" customHeight="1">
      <c r="A896" s="47"/>
      <c r="B896" s="47"/>
      <c r="C896" s="53"/>
      <c r="D896" s="53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2.75" customHeight="1">
      <c r="A897" s="47"/>
      <c r="B897" s="47"/>
      <c r="C897" s="53"/>
      <c r="D897" s="53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2.75" customHeight="1">
      <c r="A898" s="47"/>
      <c r="B898" s="47"/>
      <c r="C898" s="53"/>
      <c r="D898" s="53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2.75" customHeight="1">
      <c r="A899" s="47"/>
      <c r="B899" s="47"/>
      <c r="C899" s="53"/>
      <c r="D899" s="53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2.75" customHeight="1">
      <c r="A900" s="47"/>
      <c r="B900" s="47"/>
      <c r="C900" s="53"/>
      <c r="D900" s="53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2.75" customHeight="1">
      <c r="A901" s="47"/>
      <c r="B901" s="47"/>
      <c r="C901" s="53"/>
      <c r="D901" s="53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2.75" customHeight="1">
      <c r="A902" s="47"/>
      <c r="B902" s="47"/>
      <c r="C902" s="53"/>
      <c r="D902" s="53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2.75" customHeight="1">
      <c r="A903" s="47"/>
      <c r="B903" s="47"/>
      <c r="C903" s="53"/>
      <c r="D903" s="53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2.75" customHeight="1">
      <c r="A904" s="47"/>
      <c r="B904" s="47"/>
      <c r="C904" s="53"/>
      <c r="D904" s="53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2.75" customHeight="1">
      <c r="A905" s="47"/>
      <c r="B905" s="47"/>
      <c r="C905" s="53"/>
      <c r="D905" s="53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2.75" customHeight="1">
      <c r="A906" s="47"/>
      <c r="B906" s="47"/>
      <c r="C906" s="53"/>
      <c r="D906" s="53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2.75" customHeight="1">
      <c r="A907" s="47"/>
      <c r="B907" s="47"/>
      <c r="C907" s="53"/>
      <c r="D907" s="53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2.75" customHeight="1">
      <c r="A908" s="47"/>
      <c r="B908" s="47"/>
      <c r="C908" s="53"/>
      <c r="D908" s="53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2.75" customHeight="1">
      <c r="A909" s="47"/>
      <c r="B909" s="47"/>
      <c r="C909" s="53"/>
      <c r="D909" s="53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2.75" customHeight="1">
      <c r="A910" s="47"/>
      <c r="B910" s="47"/>
      <c r="C910" s="53"/>
      <c r="D910" s="53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2.75" customHeight="1">
      <c r="A911" s="47"/>
      <c r="B911" s="47"/>
      <c r="C911" s="53"/>
      <c r="D911" s="53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2.75" customHeight="1">
      <c r="A912" s="47"/>
      <c r="B912" s="47"/>
      <c r="C912" s="53"/>
      <c r="D912" s="53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2.75" customHeight="1">
      <c r="A913" s="47"/>
      <c r="B913" s="47"/>
      <c r="C913" s="53"/>
      <c r="D913" s="53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2.75" customHeight="1">
      <c r="A914" s="47"/>
      <c r="B914" s="47"/>
      <c r="C914" s="53"/>
      <c r="D914" s="53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2.75" customHeight="1">
      <c r="A915" s="47"/>
      <c r="B915" s="47"/>
      <c r="C915" s="53"/>
      <c r="D915" s="53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2.75" customHeight="1">
      <c r="A916" s="47"/>
      <c r="B916" s="47"/>
      <c r="C916" s="53"/>
      <c r="D916" s="53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2.75" customHeight="1">
      <c r="A917" s="47"/>
      <c r="B917" s="47"/>
      <c r="C917" s="53"/>
      <c r="D917" s="53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2.75" customHeight="1">
      <c r="A918" s="47"/>
      <c r="B918" s="47"/>
      <c r="C918" s="53"/>
      <c r="D918" s="53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2.75" customHeight="1">
      <c r="A919" s="47"/>
      <c r="B919" s="47"/>
      <c r="C919" s="53"/>
      <c r="D919" s="53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2.75" customHeight="1">
      <c r="A920" s="47"/>
      <c r="B920" s="47"/>
      <c r="C920" s="53"/>
      <c r="D920" s="53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2.75" customHeight="1">
      <c r="A921" s="47"/>
      <c r="B921" s="47"/>
      <c r="C921" s="53"/>
      <c r="D921" s="53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2.75" customHeight="1">
      <c r="A922" s="47"/>
      <c r="B922" s="47"/>
      <c r="C922" s="53"/>
      <c r="D922" s="53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2.75" customHeight="1">
      <c r="A923" s="47"/>
      <c r="B923" s="47"/>
      <c r="C923" s="53"/>
      <c r="D923" s="53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2.75" customHeight="1">
      <c r="A924" s="47"/>
      <c r="B924" s="47"/>
      <c r="C924" s="53"/>
      <c r="D924" s="53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2.75" customHeight="1">
      <c r="A925" s="47"/>
      <c r="B925" s="47"/>
      <c r="C925" s="53"/>
      <c r="D925" s="53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2.75" customHeight="1">
      <c r="A926" s="47"/>
      <c r="B926" s="47"/>
      <c r="C926" s="53"/>
      <c r="D926" s="53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2.75" customHeight="1">
      <c r="A927" s="47"/>
      <c r="B927" s="47"/>
      <c r="C927" s="53"/>
      <c r="D927" s="53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2.75" customHeight="1">
      <c r="A928" s="47"/>
      <c r="B928" s="47"/>
      <c r="C928" s="53"/>
      <c r="D928" s="53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2.75" customHeight="1">
      <c r="A929" s="47"/>
      <c r="B929" s="47"/>
      <c r="C929" s="53"/>
      <c r="D929" s="53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2.75" customHeight="1">
      <c r="A930" s="47"/>
      <c r="B930" s="47"/>
      <c r="C930" s="53"/>
      <c r="D930" s="53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2.75" customHeight="1">
      <c r="A931" s="47"/>
      <c r="B931" s="47"/>
      <c r="C931" s="53"/>
      <c r="D931" s="53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2.75" customHeight="1">
      <c r="A932" s="47"/>
      <c r="B932" s="47"/>
      <c r="C932" s="53"/>
      <c r="D932" s="53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2.75" customHeight="1">
      <c r="A933" s="47"/>
      <c r="B933" s="47"/>
      <c r="C933" s="53"/>
      <c r="D933" s="53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2.75" customHeight="1">
      <c r="A934" s="47"/>
      <c r="B934" s="47"/>
      <c r="C934" s="53"/>
      <c r="D934" s="53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2.75" customHeight="1">
      <c r="A935" s="47"/>
      <c r="B935" s="47"/>
      <c r="C935" s="53"/>
      <c r="D935" s="53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2.75" customHeight="1">
      <c r="A936" s="47"/>
      <c r="B936" s="47"/>
      <c r="C936" s="53"/>
      <c r="D936" s="53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2.75" customHeight="1">
      <c r="A937" s="47"/>
      <c r="B937" s="47"/>
      <c r="C937" s="53"/>
      <c r="D937" s="53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2.75" customHeight="1">
      <c r="A938" s="47"/>
      <c r="B938" s="47"/>
      <c r="C938" s="53"/>
      <c r="D938" s="53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2.75" customHeight="1">
      <c r="A939" s="47"/>
      <c r="B939" s="47"/>
      <c r="C939" s="53"/>
      <c r="D939" s="53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2.75" customHeight="1">
      <c r="A940" s="47"/>
      <c r="B940" s="47"/>
      <c r="C940" s="53"/>
      <c r="D940" s="53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2.75" customHeight="1">
      <c r="A941" s="47"/>
      <c r="B941" s="47"/>
      <c r="C941" s="53"/>
      <c r="D941" s="53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2.75" customHeight="1">
      <c r="A942" s="47"/>
      <c r="B942" s="47"/>
      <c r="C942" s="53"/>
      <c r="D942" s="53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2.75" customHeight="1">
      <c r="A943" s="47"/>
      <c r="B943" s="47"/>
      <c r="C943" s="53"/>
      <c r="D943" s="53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2.75" customHeight="1">
      <c r="A944" s="47"/>
      <c r="B944" s="47"/>
      <c r="C944" s="53"/>
      <c r="D944" s="53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2.75" customHeight="1">
      <c r="A945" s="47"/>
      <c r="B945" s="47"/>
      <c r="C945" s="53"/>
      <c r="D945" s="53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2.75" customHeight="1">
      <c r="A946" s="47"/>
      <c r="B946" s="47"/>
      <c r="C946" s="53"/>
      <c r="D946" s="53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2.75" customHeight="1">
      <c r="A947" s="47"/>
      <c r="B947" s="47"/>
      <c r="C947" s="53"/>
      <c r="D947" s="53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2.75" customHeight="1">
      <c r="A948" s="47"/>
      <c r="B948" s="47"/>
      <c r="C948" s="53"/>
      <c r="D948" s="53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2.75" customHeight="1">
      <c r="A949" s="47"/>
      <c r="B949" s="47"/>
      <c r="C949" s="53"/>
      <c r="D949" s="53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2.75" customHeight="1">
      <c r="A950" s="47"/>
      <c r="B950" s="47"/>
      <c r="C950" s="53"/>
      <c r="D950" s="53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2.75" customHeight="1">
      <c r="A951" s="47"/>
      <c r="B951" s="47"/>
      <c r="C951" s="53"/>
      <c r="D951" s="53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2.75" customHeight="1">
      <c r="A952" s="47"/>
      <c r="B952" s="47"/>
      <c r="C952" s="53"/>
      <c r="D952" s="53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2.75" customHeight="1">
      <c r="A953" s="47"/>
      <c r="B953" s="47"/>
      <c r="C953" s="53"/>
      <c r="D953" s="53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2.75" customHeight="1">
      <c r="A954" s="47"/>
      <c r="B954" s="47"/>
      <c r="C954" s="53"/>
      <c r="D954" s="53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2.75" customHeight="1">
      <c r="A955" s="47"/>
      <c r="B955" s="47"/>
      <c r="C955" s="53"/>
      <c r="D955" s="53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2.75" customHeight="1">
      <c r="A956" s="47"/>
      <c r="B956" s="47"/>
      <c r="C956" s="53"/>
      <c r="D956" s="53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2.75" customHeight="1">
      <c r="A957" s="47"/>
      <c r="B957" s="47"/>
      <c r="C957" s="53"/>
      <c r="D957" s="53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2.75" customHeight="1">
      <c r="A958" s="47"/>
      <c r="B958" s="47"/>
      <c r="C958" s="53"/>
      <c r="D958" s="53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2.75" customHeight="1">
      <c r="A959" s="47"/>
      <c r="B959" s="47"/>
      <c r="C959" s="53"/>
      <c r="D959" s="53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2.75" customHeight="1">
      <c r="A960" s="47"/>
      <c r="B960" s="47"/>
      <c r="C960" s="53"/>
      <c r="D960" s="53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2.75" customHeight="1">
      <c r="A961" s="47"/>
      <c r="B961" s="47"/>
      <c r="C961" s="53"/>
      <c r="D961" s="53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2.75" customHeight="1">
      <c r="A962" s="47"/>
      <c r="B962" s="47"/>
      <c r="C962" s="53"/>
      <c r="D962" s="53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2.75" customHeight="1">
      <c r="A963" s="47"/>
      <c r="B963" s="47"/>
      <c r="C963" s="53"/>
      <c r="D963" s="53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2.75" customHeight="1">
      <c r="A964" s="47"/>
      <c r="B964" s="47"/>
      <c r="C964" s="53"/>
      <c r="D964" s="53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2.75" customHeight="1">
      <c r="A965" s="47"/>
      <c r="B965" s="47"/>
      <c r="C965" s="53"/>
      <c r="D965" s="53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2.75" customHeight="1">
      <c r="A966" s="47"/>
      <c r="B966" s="47"/>
      <c r="C966" s="53"/>
      <c r="D966" s="53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2.75" customHeight="1">
      <c r="A967" s="47"/>
      <c r="B967" s="47"/>
      <c r="C967" s="53"/>
      <c r="D967" s="53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2.75" customHeight="1">
      <c r="A968" s="47"/>
      <c r="B968" s="47"/>
      <c r="C968" s="53"/>
      <c r="D968" s="53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2.75" customHeight="1">
      <c r="A969" s="47"/>
      <c r="B969" s="47"/>
      <c r="C969" s="53"/>
      <c r="D969" s="53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2.75" customHeight="1">
      <c r="A970" s="47"/>
      <c r="B970" s="47"/>
      <c r="C970" s="53"/>
      <c r="D970" s="53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2.75" customHeight="1">
      <c r="A971" s="47"/>
      <c r="B971" s="47"/>
      <c r="C971" s="53"/>
      <c r="D971" s="53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2.75" customHeight="1">
      <c r="A972" s="47"/>
      <c r="B972" s="47"/>
      <c r="C972" s="53"/>
      <c r="D972" s="53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2.75" customHeight="1">
      <c r="A973" s="47"/>
      <c r="B973" s="47"/>
      <c r="C973" s="53"/>
      <c r="D973" s="53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2.75" customHeight="1">
      <c r="A974" s="47"/>
      <c r="B974" s="47"/>
      <c r="C974" s="53"/>
      <c r="D974" s="53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2.75" customHeight="1">
      <c r="A975" s="47"/>
      <c r="B975" s="47"/>
      <c r="C975" s="53"/>
      <c r="D975" s="53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2.75" customHeight="1">
      <c r="A976" s="47"/>
      <c r="B976" s="47"/>
      <c r="C976" s="53"/>
      <c r="D976" s="53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2.75" customHeight="1">
      <c r="A977" s="47"/>
      <c r="B977" s="47"/>
      <c r="C977" s="53"/>
      <c r="D977" s="53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2.75" customHeight="1">
      <c r="A978" s="47"/>
      <c r="B978" s="47"/>
      <c r="C978" s="53"/>
      <c r="D978" s="53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2.75" customHeight="1">
      <c r="A979" s="47"/>
      <c r="B979" s="47"/>
      <c r="C979" s="53"/>
      <c r="D979" s="53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2.75" customHeight="1">
      <c r="A980" s="47"/>
      <c r="B980" s="47"/>
      <c r="C980" s="53"/>
      <c r="D980" s="53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2.75" customHeight="1">
      <c r="A981" s="47"/>
      <c r="B981" s="47"/>
      <c r="C981" s="53"/>
      <c r="D981" s="53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2.75" customHeight="1">
      <c r="A982" s="47"/>
      <c r="B982" s="47"/>
      <c r="C982" s="53"/>
      <c r="D982" s="53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</row>
    <row r="983" spans="1:29" ht="12.75" customHeight="1">
      <c r="A983" s="47"/>
      <c r="B983" s="47"/>
      <c r="C983" s="53"/>
      <c r="D983" s="53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</row>
    <row r="984" spans="1:29" ht="12.75" customHeight="1">
      <c r="A984" s="47"/>
      <c r="B984" s="47"/>
      <c r="C984" s="53"/>
      <c r="D984" s="53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</row>
    <row r="985" spans="1:29" ht="12.75" customHeight="1">
      <c r="A985" s="47"/>
      <c r="B985" s="47"/>
      <c r="C985" s="53"/>
      <c r="D985" s="53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</row>
    <row r="986" spans="1:29" ht="12.75" customHeight="1">
      <c r="A986" s="47"/>
      <c r="B986" s="47"/>
      <c r="C986" s="53"/>
      <c r="D986" s="53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</row>
    <row r="987" spans="1:29" ht="12.75" customHeight="1">
      <c r="A987" s="47"/>
      <c r="B987" s="47"/>
      <c r="C987" s="53"/>
      <c r="D987" s="53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</row>
    <row r="988" spans="1:29" ht="12.75" customHeight="1">
      <c r="A988" s="47"/>
      <c r="B988" s="47"/>
      <c r="C988" s="53"/>
      <c r="D988" s="53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</row>
    <row r="989" spans="1:29" ht="12.75" customHeight="1">
      <c r="A989" s="47"/>
      <c r="B989" s="47"/>
      <c r="C989" s="53"/>
      <c r="D989" s="53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</row>
    <row r="990" spans="1:29" ht="12.75" customHeight="1">
      <c r="A990" s="47"/>
      <c r="B990" s="47"/>
      <c r="C990" s="53"/>
      <c r="D990" s="53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</row>
    <row r="991" spans="1:29" ht="12.75" customHeight="1">
      <c r="A991" s="47"/>
      <c r="B991" s="47"/>
      <c r="C991" s="53"/>
      <c r="D991" s="53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</row>
    <row r="992" spans="1:29" ht="12.75" customHeight="1">
      <c r="A992" s="47"/>
      <c r="B992" s="47"/>
      <c r="C992" s="53"/>
      <c r="D992" s="53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</row>
    <row r="993" spans="1:29" ht="12.75" customHeight="1">
      <c r="A993" s="47"/>
      <c r="B993" s="47"/>
      <c r="C993" s="53"/>
      <c r="D993" s="53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</row>
    <row r="994" spans="1:29" ht="12.75" customHeight="1">
      <c r="A994" s="47"/>
      <c r="B994" s="47"/>
      <c r="C994" s="53"/>
      <c r="D994" s="53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</row>
    <row r="995" spans="1:29" ht="12.75" customHeight="1">
      <c r="A995" s="47"/>
      <c r="B995" s="47"/>
      <c r="C995" s="53"/>
      <c r="D995" s="53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</row>
    <row r="996" spans="1:29" ht="12.75" customHeight="1">
      <c r="A996" s="47"/>
      <c r="B996" s="47"/>
      <c r="C996" s="53"/>
      <c r="D996" s="53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</row>
    <row r="997" spans="1:29" ht="12.75" customHeight="1">
      <c r="A997" s="47"/>
      <c r="B997" s="47"/>
      <c r="C997" s="53"/>
      <c r="D997" s="53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</row>
    <row r="998" spans="1:29" ht="12.75" customHeight="1">
      <c r="A998" s="47"/>
      <c r="B998" s="47"/>
      <c r="C998" s="53"/>
      <c r="D998" s="53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</row>
    <row r="999" spans="1:29" ht="12.75" customHeight="1">
      <c r="A999" s="47"/>
      <c r="B999" s="47"/>
      <c r="C999" s="53"/>
      <c r="D999" s="53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</row>
    <row r="1000" spans="1:29" ht="12.75" customHeight="1">
      <c r="A1000" s="47"/>
      <c r="B1000" s="47"/>
      <c r="C1000" s="53"/>
      <c r="D1000" s="53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</row>
    <row r="1001" spans="1:29" ht="12.75" customHeight="1">
      <c r="A1001" s="47"/>
      <c r="B1001" s="47"/>
      <c r="C1001" s="53"/>
      <c r="D1001" s="53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</row>
    <row r="1002" spans="1:29" ht="12.75" customHeight="1">
      <c r="A1002" s="47"/>
      <c r="B1002" s="47"/>
      <c r="C1002" s="53"/>
      <c r="D1002" s="53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</row>
    <row r="1003" spans="1:29" ht="12.75" customHeight="1">
      <c r="A1003" s="47"/>
      <c r="B1003" s="47"/>
      <c r="C1003" s="53"/>
      <c r="D1003" s="53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</row>
  </sheetData>
  <sheetProtection/>
  <autoFilter ref="A5:S29"/>
  <mergeCells count="8">
    <mergeCell ref="Q4:S4"/>
    <mergeCell ref="C4:D4"/>
    <mergeCell ref="A16:B16"/>
    <mergeCell ref="A6:B6"/>
    <mergeCell ref="A20:B20"/>
    <mergeCell ref="C16:S16"/>
    <mergeCell ref="C20:S20"/>
    <mergeCell ref="C6:S6"/>
  </mergeCells>
  <conditionalFormatting sqref="I7:I15 O7:O15 R7:R15 I21:I24 O21:O24 R21:R24 I17:I19 I29:I30 O17:O19 O29:O30 R17:R19 R29:R30">
    <cfRule type="cellIs" priority="1" dxfId="2" operator="between">
      <formula>0</formula>
      <formula>10</formula>
    </cfRule>
  </conditionalFormatting>
  <conditionalFormatting sqref="I7:I15 O7:O15 R7:R15 I21:I24 O21:O24 R21:R24 I17:I19 I29:I30 O17:O19 O29:O30 R17:R19 R29:R30">
    <cfRule type="cellIs" priority="2" dxfId="1" operator="between">
      <formula>10.01</formula>
      <formula>49.99</formula>
    </cfRule>
  </conditionalFormatting>
  <conditionalFormatting sqref="I7:I15 O7:O15 R7:R15 I21:I24 O21:O24 R21:R24 I17:I19 I29:I30 O17:O19 O29:O30 R17:R19 R29:R30">
    <cfRule type="cellIs" priority="3" dxfId="0" operator="between">
      <formula>50</formula>
      <formula>100</formula>
    </cfRule>
  </conditionalFormatting>
  <conditionalFormatting sqref="I28 O28 R28">
    <cfRule type="cellIs" priority="7" dxfId="2" operator="between">
      <formula>0</formula>
      <formula>10</formula>
    </cfRule>
  </conditionalFormatting>
  <conditionalFormatting sqref="I28 O28 R28">
    <cfRule type="cellIs" priority="8" dxfId="1" operator="between">
      <formula>10.01</formula>
      <formula>49.99</formula>
    </cfRule>
  </conditionalFormatting>
  <conditionalFormatting sqref="I28 O28 R28">
    <cfRule type="cellIs" priority="9" dxfId="0" operator="between">
      <formula>50</formula>
      <formula>100</formula>
    </cfRule>
  </conditionalFormatting>
  <conditionalFormatting sqref="I25:I27 O25:O27 R25:R27">
    <cfRule type="cellIs" priority="10" dxfId="2" operator="between">
      <formula>0</formula>
      <formula>10</formula>
    </cfRule>
  </conditionalFormatting>
  <conditionalFormatting sqref="I25:I27 O25:O27 R25:R27">
    <cfRule type="cellIs" priority="11" dxfId="1" operator="between">
      <formula>10.01</formula>
      <formula>49.99</formula>
    </cfRule>
  </conditionalFormatting>
  <conditionalFormatting sqref="I25:I27 O25:O27 R25:R27">
    <cfRule type="cellIs" priority="12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3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J21" sqref="J21"/>
    </sheetView>
  </sheetViews>
  <sheetFormatPr defaultColWidth="17.28125" defaultRowHeight="15" customHeight="1"/>
  <cols>
    <col min="1" max="1" width="5.140625" style="0" customWidth="1"/>
    <col min="2" max="2" width="5.28125" style="0" customWidth="1"/>
    <col min="3" max="3" width="33.28125" style="0" customWidth="1"/>
    <col min="4" max="4" width="18.8515625" style="0" customWidth="1"/>
    <col min="5" max="5" width="7.7109375" style="0" customWidth="1"/>
    <col min="6" max="6" width="8.8515625" style="0" customWidth="1"/>
    <col min="7" max="7" width="7.7109375" style="0" customWidth="1"/>
    <col min="8" max="8" width="8.7109375" style="0" customWidth="1"/>
    <col min="9" max="9" width="7.7109375" style="0" customWidth="1"/>
    <col min="10" max="10" width="6.7109375" style="0" customWidth="1"/>
    <col min="11" max="11" width="7.8515625" style="0" customWidth="1"/>
    <col min="12" max="12" width="8.7109375" style="0" customWidth="1"/>
    <col min="13" max="13" width="7.7109375" style="0" customWidth="1"/>
    <col min="14" max="14" width="8.7109375" style="0" customWidth="1"/>
    <col min="15" max="15" width="7.7109375" style="0" customWidth="1"/>
    <col min="16" max="16" width="6.57421875" style="0" customWidth="1"/>
    <col min="17" max="17" width="9.57421875" style="0" customWidth="1"/>
    <col min="18" max="18" width="9.7109375" style="0" customWidth="1"/>
    <col min="19" max="19" width="6.57421875" style="0" customWidth="1"/>
    <col min="20" max="20" width="3.8515625" style="0" customWidth="1"/>
    <col min="21" max="29" width="9.140625" style="0" customWidth="1"/>
  </cols>
  <sheetData>
    <row r="1" spans="1:29" ht="24.75" customHeight="1">
      <c r="A1" s="47"/>
      <c r="B1" s="47"/>
      <c r="C1" s="48" t="s">
        <v>130</v>
      </c>
      <c r="D1" s="49" t="str">
        <f>List!C2</f>
        <v>24.01.2016</v>
      </c>
      <c r="E1" s="51" t="str">
        <f>List!H1</f>
        <v>Judge: Svetlana Krēsliņa (LAT), praktikante-stažieris Solvita Slišāne (LAT)</v>
      </c>
      <c r="F1" s="47"/>
      <c r="G1" s="47"/>
      <c r="H1" s="47"/>
      <c r="I1" s="47"/>
      <c r="J1" s="47"/>
      <c r="K1" s="52"/>
      <c r="L1" s="52"/>
      <c r="M1" s="52"/>
      <c r="N1" s="47"/>
      <c r="P1" s="46"/>
      <c r="Q1" s="4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3.5" customHeight="1">
      <c r="A2" s="47"/>
      <c r="B2" s="46"/>
      <c r="C2" s="54" t="s">
        <v>310</v>
      </c>
      <c r="D2" s="1"/>
      <c r="E2" s="125" t="s">
        <v>339</v>
      </c>
      <c r="F2" s="56"/>
      <c r="G2" s="57"/>
      <c r="H2" s="57"/>
      <c r="I2" s="57"/>
      <c r="J2" s="47"/>
      <c r="K2" s="126" t="s">
        <v>340</v>
      </c>
      <c r="L2" s="59"/>
      <c r="M2" s="47"/>
      <c r="N2" s="47"/>
      <c r="O2" s="47"/>
      <c r="P2" s="53"/>
      <c r="Q2" s="47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3.5" customHeight="1">
      <c r="A3" s="46"/>
      <c r="B3" s="46"/>
      <c r="C3" s="60"/>
      <c r="D3" s="1"/>
      <c r="E3" s="61" t="s">
        <v>313</v>
      </c>
      <c r="F3" s="62">
        <v>142</v>
      </c>
      <c r="G3" s="63" t="s">
        <v>314</v>
      </c>
      <c r="H3" s="194">
        <v>3.21</v>
      </c>
      <c r="I3" s="64" t="s">
        <v>315</v>
      </c>
      <c r="J3" s="45"/>
      <c r="K3" s="61" t="s">
        <v>313</v>
      </c>
      <c r="L3" s="62">
        <v>147</v>
      </c>
      <c r="M3" s="63" t="s">
        <v>314</v>
      </c>
      <c r="N3" s="62">
        <v>3.2</v>
      </c>
      <c r="O3" s="64" t="s">
        <v>315</v>
      </c>
      <c r="P3" s="1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46"/>
      <c r="B4" s="65"/>
      <c r="C4" s="201"/>
      <c r="D4" s="202"/>
      <c r="E4" s="66"/>
      <c r="F4" s="67" t="s">
        <v>316</v>
      </c>
      <c r="G4" s="176">
        <f>F3/H3</f>
        <v>44.23676012461059</v>
      </c>
      <c r="H4" s="67" t="s">
        <v>317</v>
      </c>
      <c r="I4" s="69">
        <v>88</v>
      </c>
      <c r="J4" s="70"/>
      <c r="K4" s="66"/>
      <c r="L4" s="67" t="s">
        <v>316</v>
      </c>
      <c r="M4" s="176">
        <f>L3/N3</f>
        <v>45.9375</v>
      </c>
      <c r="N4" s="67" t="s">
        <v>318</v>
      </c>
      <c r="O4" s="69">
        <f>M4*2</f>
        <v>91.875</v>
      </c>
      <c r="P4" s="1"/>
      <c r="Q4" s="198" t="s">
        <v>319</v>
      </c>
      <c r="R4" s="199"/>
      <c r="S4" s="20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71"/>
      <c r="B5" s="72" t="s">
        <v>6</v>
      </c>
      <c r="C5" s="73" t="s">
        <v>320</v>
      </c>
      <c r="D5" s="73" t="s">
        <v>321</v>
      </c>
      <c r="E5" s="74" t="s">
        <v>322</v>
      </c>
      <c r="F5" s="75" t="s">
        <v>323</v>
      </c>
      <c r="G5" s="76" t="s">
        <v>324</v>
      </c>
      <c r="H5" s="76" t="s">
        <v>325</v>
      </c>
      <c r="I5" s="76" t="s">
        <v>326</v>
      </c>
      <c r="J5" s="74" t="s">
        <v>327</v>
      </c>
      <c r="K5" s="74" t="s">
        <v>322</v>
      </c>
      <c r="L5" s="75" t="s">
        <v>323</v>
      </c>
      <c r="M5" s="76" t="s">
        <v>324</v>
      </c>
      <c r="N5" s="76" t="s">
        <v>325</v>
      </c>
      <c r="O5" s="76" t="s">
        <v>326</v>
      </c>
      <c r="P5" s="74" t="s">
        <v>327</v>
      </c>
      <c r="Q5" s="75" t="s">
        <v>328</v>
      </c>
      <c r="R5" s="76" t="s">
        <v>326</v>
      </c>
      <c r="S5" s="74" t="s">
        <v>327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 customHeight="1">
      <c r="A6" s="204"/>
      <c r="B6" s="205"/>
      <c r="C6" s="207" t="s">
        <v>306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5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9.5" customHeight="1">
      <c r="A7" s="93" t="s">
        <v>341</v>
      </c>
      <c r="B7" s="79">
        <v>1</v>
      </c>
      <c r="C7" s="14" t="s">
        <v>108</v>
      </c>
      <c r="D7" s="14" t="s">
        <v>163</v>
      </c>
      <c r="E7" s="183" t="s">
        <v>349</v>
      </c>
      <c r="F7" s="83"/>
      <c r="G7" s="96">
        <f>IF(OR(E7="diskv.",E7="ns"),100,5*E7)</f>
        <v>100</v>
      </c>
      <c r="H7" s="85">
        <f>IF(F7="-","-",(IF(F7&gt;I$4,"diskv.",IF(F7&gt;G$4,F7-G$4,0))))</f>
        <v>0</v>
      </c>
      <c r="I7" s="86">
        <f>IF(OR(E7="diskv.",E7="ns",H7="diskv."),100,G7+H7)</f>
        <v>100</v>
      </c>
      <c r="J7" s="87"/>
      <c r="K7" s="88"/>
      <c r="L7" s="83">
        <v>39.36</v>
      </c>
      <c r="M7" s="96">
        <f>IF(OR(K7="diskv.",K7="ns"),100,5*K7)</f>
        <v>0</v>
      </c>
      <c r="N7" s="85">
        <f>IF(L7="-","-",(IF(L7&gt;O$4,"diskv.",IF(L7&gt;M$4,L7-M$4,0))))</f>
        <v>0</v>
      </c>
      <c r="O7" s="86">
        <f>IF(OR(K7="diskv.",K7="ns",N7="diskv."),100,M7+N7)</f>
        <v>0</v>
      </c>
      <c r="P7" s="188">
        <v>2</v>
      </c>
      <c r="Q7" s="111">
        <f>F7+L7</f>
        <v>39.36</v>
      </c>
      <c r="R7" s="128">
        <f>I7+O7</f>
        <v>100</v>
      </c>
      <c r="S7" s="92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19.5" customHeight="1">
      <c r="A8" s="93" t="s">
        <v>341</v>
      </c>
      <c r="B8" s="79">
        <v>2</v>
      </c>
      <c r="C8" s="14" t="s">
        <v>52</v>
      </c>
      <c r="D8" s="14" t="s">
        <v>157</v>
      </c>
      <c r="E8" s="82">
        <v>1</v>
      </c>
      <c r="F8" s="83">
        <v>49.66</v>
      </c>
      <c r="G8" s="96">
        <f>IF(OR(E8="diskv.",E8="ns"),100,5*E8)</f>
        <v>5</v>
      </c>
      <c r="H8" s="85">
        <f>IF(F8="-","-",(IF(F8&gt;I$4,"diskv.",IF(F8&gt;G$4,F8-G$4,0))))</f>
        <v>5.423239875389406</v>
      </c>
      <c r="I8" s="86">
        <f>IF(OR(E8="diskv.",E8="ns",H8="diskv."),100,G8+H8)</f>
        <v>10.423239875389406</v>
      </c>
      <c r="J8" s="87">
        <v>3</v>
      </c>
      <c r="K8" s="88">
        <v>1</v>
      </c>
      <c r="L8" s="83">
        <v>64.88</v>
      </c>
      <c r="M8" s="96">
        <f>IF(OR(K8="diskv.",K8="ns"),100,5*K8)</f>
        <v>5</v>
      </c>
      <c r="N8" s="85">
        <f>IF(L8="-","-",(IF(L8&gt;O$4,"diskv.",IF(L8&gt;M$4,L8-M$4,0))))</f>
        <v>18.942499999999995</v>
      </c>
      <c r="O8" s="86">
        <f>IF(OR(K8="diskv.",K8="ns",N8="diskv."),100,M8+N8)</f>
        <v>23.942499999999995</v>
      </c>
      <c r="P8" s="188"/>
      <c r="Q8" s="111">
        <f>F8+L8</f>
        <v>114.53999999999999</v>
      </c>
      <c r="R8" s="128">
        <f>I8+O8</f>
        <v>34.3657398753894</v>
      </c>
      <c r="S8" s="92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9.5" customHeight="1">
      <c r="A9" s="93" t="s">
        <v>341</v>
      </c>
      <c r="B9" s="79">
        <v>3</v>
      </c>
      <c r="C9" s="14" t="s">
        <v>137</v>
      </c>
      <c r="D9" s="14" t="s">
        <v>139</v>
      </c>
      <c r="E9" s="82">
        <v>3</v>
      </c>
      <c r="F9" s="83">
        <v>37.49</v>
      </c>
      <c r="G9" s="96">
        <f>IF(OR(E9="diskv.",E9="ns"),100,5*E9)</f>
        <v>15</v>
      </c>
      <c r="H9" s="85">
        <f>IF(F9="-","-",(IF(F9&gt;I$4,"diskv.",IF(F9&gt;G$4,F9-G$4,0))))</f>
        <v>0</v>
      </c>
      <c r="I9" s="86">
        <f>IF(OR(E9="diskv.",E9="ns",H9="diskv."),100,G9+H9)</f>
        <v>15</v>
      </c>
      <c r="J9" s="87"/>
      <c r="K9" s="88">
        <v>1</v>
      </c>
      <c r="L9" s="83">
        <v>35.21</v>
      </c>
      <c r="M9" s="96">
        <f>IF(OR(K9="diskv.",K9="ns"),100,5*K9)</f>
        <v>5</v>
      </c>
      <c r="N9" s="85">
        <f>IF(L9="-","-",(IF(L9&gt;O$4,"diskv.",IF(L9&gt;M$4,L9-M$4,0))))</f>
        <v>0</v>
      </c>
      <c r="O9" s="86">
        <f>IF(OR(K9="diskv.",K9="ns",N9="diskv."),100,M9+N9)</f>
        <v>5</v>
      </c>
      <c r="P9" s="188">
        <v>3</v>
      </c>
      <c r="Q9" s="111">
        <f>F9+L9</f>
        <v>72.7</v>
      </c>
      <c r="R9" s="128">
        <f>I9+O9</f>
        <v>20</v>
      </c>
      <c r="S9" s="92">
        <v>3</v>
      </c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19.5" customHeight="1">
      <c r="A10" s="93" t="s">
        <v>341</v>
      </c>
      <c r="B10" s="79">
        <v>4</v>
      </c>
      <c r="C10" s="14" t="s">
        <v>131</v>
      </c>
      <c r="D10" s="129" t="s">
        <v>133</v>
      </c>
      <c r="E10" s="183" t="s">
        <v>349</v>
      </c>
      <c r="F10" s="83"/>
      <c r="G10" s="96">
        <f>IF(OR(E10="diskv.",E10="ns"),100,5*E10)</f>
        <v>100</v>
      </c>
      <c r="H10" s="85">
        <f>IF(F10="-","-",(IF(F10&gt;I$4,"diskv.",IF(F10&gt;G$4,F10-G$4,0))))</f>
        <v>0</v>
      </c>
      <c r="I10" s="86">
        <f>IF(OR(E10="diskv.",E10="ns",H10="diskv."),100,G10+H10)</f>
        <v>100</v>
      </c>
      <c r="J10" s="87"/>
      <c r="K10" s="88">
        <v>3</v>
      </c>
      <c r="L10" s="83">
        <v>43.37</v>
      </c>
      <c r="M10" s="96">
        <f>IF(OR(K10="diskv.",K10="ns"),100,5*K10)</f>
        <v>15</v>
      </c>
      <c r="N10" s="85">
        <f>IF(L10="-","-",(IF(L10&gt;O$4,"diskv.",IF(L10&gt;M$4,L10-M$4,0))))</f>
        <v>0</v>
      </c>
      <c r="O10" s="86">
        <f>IF(OR(K10="diskv.",K10="ns",N10="diskv."),100,M10+N10)</f>
        <v>15</v>
      </c>
      <c r="P10" s="188"/>
      <c r="Q10" s="111">
        <f>F10+L10</f>
        <v>43.37</v>
      </c>
      <c r="R10" s="128">
        <f>I10+O10</f>
        <v>115</v>
      </c>
      <c r="S10" s="92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19.5" customHeight="1">
      <c r="A11" s="78"/>
      <c r="B11" s="79"/>
      <c r="C11" s="14"/>
      <c r="D11" s="129"/>
      <c r="E11" s="82"/>
      <c r="F11" s="83"/>
      <c r="G11" s="84"/>
      <c r="H11" s="85"/>
      <c r="I11" s="86"/>
      <c r="J11" s="87"/>
      <c r="K11" s="88"/>
      <c r="L11" s="83"/>
      <c r="M11" s="84"/>
      <c r="N11" s="85"/>
      <c r="O11" s="86"/>
      <c r="P11" s="127"/>
      <c r="Q11" s="111"/>
      <c r="R11" s="128"/>
      <c r="S11" s="92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7.25" customHeight="1">
      <c r="A12" s="203"/>
      <c r="B12" s="200"/>
      <c r="C12" s="210" t="s">
        <v>332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5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7.25" customHeight="1">
      <c r="A13" s="93" t="s">
        <v>341</v>
      </c>
      <c r="B13" s="79">
        <v>1</v>
      </c>
      <c r="C13" s="14" t="s">
        <v>166</v>
      </c>
      <c r="D13" s="14" t="s">
        <v>168</v>
      </c>
      <c r="E13" s="82">
        <v>2</v>
      </c>
      <c r="F13" s="83">
        <v>39.19</v>
      </c>
      <c r="G13" s="96">
        <f>IF(OR(E13="diskv.",E13="ns"),100,5*E13)</f>
        <v>10</v>
      </c>
      <c r="H13" s="85">
        <f>IF(F13="-","-",(IF(F13&gt;I$4,"diskv.",IF(F13&gt;G$4,F13-G$4,0))))</f>
        <v>0</v>
      </c>
      <c r="I13" s="86">
        <f>IF(OR(E13="diskv.",E13="ns",H13="diskv."),100,G13+H13)</f>
        <v>10</v>
      </c>
      <c r="J13" s="87">
        <v>2</v>
      </c>
      <c r="K13" s="88">
        <v>2</v>
      </c>
      <c r="L13" s="83">
        <v>31.5</v>
      </c>
      <c r="M13" s="96">
        <f>IF(OR(K13="diskv.",K13="ns"),100,5*K13)</f>
        <v>10</v>
      </c>
      <c r="N13" s="85">
        <f>IF(L13="-","-",(IF(L13&gt;O$4,"diskv.",IF(L13&gt;M$4,L13-M$4,0))))</f>
        <v>0</v>
      </c>
      <c r="O13" s="86">
        <f>IF(OR(K13="diskv.",K13="ns",N13="diskv."),100,M13+N13)</f>
        <v>10</v>
      </c>
      <c r="P13" s="188"/>
      <c r="Q13" s="111">
        <f>F13+L13</f>
        <v>70.69</v>
      </c>
      <c r="R13" s="128">
        <f>I13+O13</f>
        <v>20</v>
      </c>
      <c r="S13" s="98">
        <v>2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7.25" customHeight="1">
      <c r="A14" s="93" t="s">
        <v>341</v>
      </c>
      <c r="B14" s="79">
        <v>2</v>
      </c>
      <c r="C14" s="14" t="s">
        <v>154</v>
      </c>
      <c r="D14" s="130" t="s">
        <v>155</v>
      </c>
      <c r="E14" s="82">
        <v>2</v>
      </c>
      <c r="F14" s="83">
        <v>33.36</v>
      </c>
      <c r="G14" s="96">
        <f>IF(OR(E14="diskv.",E14="ns"),100,5*E14)</f>
        <v>10</v>
      </c>
      <c r="H14" s="85">
        <f>IF(F14="-","-",(IF(F14&gt;I$4,"diskv.",IF(F14&gt;G$4,F14-G$4,0))))</f>
        <v>0</v>
      </c>
      <c r="I14" s="86">
        <f>IF(OR(E14="diskv.",E14="ns",H14="diskv."),100,G14+H14)</f>
        <v>10</v>
      </c>
      <c r="J14" s="87">
        <v>1</v>
      </c>
      <c r="K14" s="88"/>
      <c r="L14" s="83">
        <v>31.25</v>
      </c>
      <c r="M14" s="96">
        <f>IF(OR(K14="diskv.",K14="ns"),100,5*K14)</f>
        <v>0</v>
      </c>
      <c r="N14" s="85">
        <f>IF(L14="-","-",(IF(L14&gt;O$4,"diskv.",IF(L14&gt;M$4,L14-M$4,0))))</f>
        <v>0</v>
      </c>
      <c r="O14" s="86">
        <f>IF(OR(K14="diskv.",K14="ns",N14="diskv."),100,M14+N14)</f>
        <v>0</v>
      </c>
      <c r="P14" s="188">
        <v>1</v>
      </c>
      <c r="Q14" s="111">
        <f>F14+L14</f>
        <v>64.61</v>
      </c>
      <c r="R14" s="128">
        <f>I14+O14</f>
        <v>10</v>
      </c>
      <c r="S14" s="98">
        <v>1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7.25" customHeight="1">
      <c r="A15" s="93" t="s">
        <v>341</v>
      </c>
      <c r="B15" s="79">
        <v>3</v>
      </c>
      <c r="C15" s="14" t="s">
        <v>142</v>
      </c>
      <c r="D15" s="130" t="s">
        <v>144</v>
      </c>
      <c r="E15" s="82">
        <v>3</v>
      </c>
      <c r="F15" s="83">
        <v>37.6</v>
      </c>
      <c r="G15" s="96">
        <f>IF(OR(E15="diskv.",E15="ns"),100,5*E15)</f>
        <v>15</v>
      </c>
      <c r="H15" s="85">
        <f>IF(F15="-","-",(IF(F15&gt;I$4,"diskv.",IF(F15&gt;G$4,F15-G$4,0))))</f>
        <v>0</v>
      </c>
      <c r="I15" s="86">
        <f>IF(OR(E15="diskv.",E15="ns",H15="diskv."),100,G15+H15)</f>
        <v>15</v>
      </c>
      <c r="J15" s="87"/>
      <c r="K15" s="186" t="s">
        <v>349</v>
      </c>
      <c r="L15" s="83"/>
      <c r="M15" s="96">
        <f>IF(OR(K15="diskv.",K15="ns"),100,5*K15)</f>
        <v>100</v>
      </c>
      <c r="N15" s="85">
        <f>IF(L15="-","-",(IF(L15&gt;O$4,"diskv.",IF(L15&gt;M$4,L15-M$4,0))))</f>
        <v>0</v>
      </c>
      <c r="O15" s="86">
        <f>IF(OR(K15="diskv.",K15="ns",N15="diskv."),100,M15+N15)</f>
        <v>100</v>
      </c>
      <c r="P15" s="188"/>
      <c r="Q15" s="111">
        <f>F15+L15</f>
        <v>37.6</v>
      </c>
      <c r="R15" s="128">
        <f>I15+O15</f>
        <v>115</v>
      </c>
      <c r="S15" s="98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6.5" customHeight="1">
      <c r="A16" s="78"/>
      <c r="B16" s="79"/>
      <c r="C16" s="130"/>
      <c r="D16" s="130"/>
      <c r="E16" s="82"/>
      <c r="F16" s="83"/>
      <c r="G16" s="84"/>
      <c r="H16" s="85"/>
      <c r="I16" s="86"/>
      <c r="J16" s="87"/>
      <c r="K16" s="88"/>
      <c r="L16" s="83"/>
      <c r="M16" s="84"/>
      <c r="N16" s="85"/>
      <c r="O16" s="86"/>
      <c r="P16" s="188"/>
      <c r="Q16" s="111"/>
      <c r="R16" s="128"/>
      <c r="S16" s="98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5.75" customHeight="1">
      <c r="A17" s="203"/>
      <c r="B17" s="200"/>
      <c r="C17" s="209" t="s">
        <v>303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6.5" customHeight="1">
      <c r="A18" s="93" t="s">
        <v>336</v>
      </c>
      <c r="B18" s="131">
        <v>1</v>
      </c>
      <c r="C18" s="20" t="s">
        <v>175</v>
      </c>
      <c r="D18" s="20" t="s">
        <v>177</v>
      </c>
      <c r="E18" s="183" t="s">
        <v>349</v>
      </c>
      <c r="F18" s="83"/>
      <c r="G18" s="96">
        <f>IF(OR(E18="diskv.",E18="ns"),100,5*E18)</f>
        <v>100</v>
      </c>
      <c r="H18" s="85">
        <f>IF(F18="-","-",(IF(F18&gt;I$4,"diskv.",IF(F18&gt;G$4,F18-G$4,0))))</f>
        <v>0</v>
      </c>
      <c r="I18" s="86">
        <f>IF(OR(E18="diskv.",E18="ns",H18="diskv."),100,G18+H18)</f>
        <v>100</v>
      </c>
      <c r="J18" s="87"/>
      <c r="K18" s="186" t="s">
        <v>349</v>
      </c>
      <c r="L18" s="83"/>
      <c r="M18" s="96">
        <f>IF(OR(K18="diskv.",K18="ns"),100,5*K18)</f>
        <v>100</v>
      </c>
      <c r="N18" s="85">
        <f>IF(L18="-","-",(IF(L18&gt;O$4,"diskv.",IF(L18&gt;M$4,L18-M$4,0))))</f>
        <v>0</v>
      </c>
      <c r="O18" s="86">
        <f>IF(OR(K18="diskv.",K18="ns",N18="diskv."),100,M18+N18)</f>
        <v>100</v>
      </c>
      <c r="P18" s="127"/>
      <c r="Q18" s="111">
        <f>F18+L18</f>
        <v>0</v>
      </c>
      <c r="R18" s="128">
        <f>I18+O18</f>
        <v>200</v>
      </c>
      <c r="S18" s="98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6.5" customHeight="1">
      <c r="A19" s="93" t="s">
        <v>336</v>
      </c>
      <c r="B19" s="131">
        <v>2</v>
      </c>
      <c r="C19" s="20" t="s">
        <v>172</v>
      </c>
      <c r="D19" s="132" t="s">
        <v>173</v>
      </c>
      <c r="E19" s="95">
        <v>1</v>
      </c>
      <c r="F19" s="83">
        <v>32.89</v>
      </c>
      <c r="G19" s="96">
        <f>IF(OR(E19="diskv.",E19="ns"),100,5*E19)</f>
        <v>5</v>
      </c>
      <c r="H19" s="85">
        <f>IF(F19="-","-",(IF(F19&gt;I$4,"diskv.",IF(F19&gt;G$4,F19-G$4,0))))</f>
        <v>0</v>
      </c>
      <c r="I19" s="86">
        <f>IF(OR(E19="diskv.",E19="ns",H19="diskv."),100,G19+H19)</f>
        <v>5</v>
      </c>
      <c r="J19" s="87">
        <v>1</v>
      </c>
      <c r="K19" s="186" t="s">
        <v>349</v>
      </c>
      <c r="L19" s="83"/>
      <c r="M19" s="96">
        <f>IF(OR(K19="diskv.",K19="ns"),100,5*K19)</f>
        <v>100</v>
      </c>
      <c r="N19" s="85">
        <f>IF(L19="-","-",(IF(L19&gt;O$4,"diskv.",IF(L19&gt;M$4,L19-M$4,0))))</f>
        <v>0</v>
      </c>
      <c r="O19" s="86">
        <f>IF(OR(K19="diskv.",K19="ns",N19="diskv."),100,M19+N19)</f>
        <v>100</v>
      </c>
      <c r="P19" s="127"/>
      <c r="Q19" s="111">
        <f>F19+L19</f>
        <v>32.89</v>
      </c>
      <c r="R19" s="128">
        <f>I19+O19</f>
        <v>105</v>
      </c>
      <c r="S19" s="98">
        <v>2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6.5" customHeight="1">
      <c r="A20" s="93" t="s">
        <v>336</v>
      </c>
      <c r="B20" s="133">
        <v>3</v>
      </c>
      <c r="C20" s="14" t="s">
        <v>148</v>
      </c>
      <c r="D20" s="134" t="s">
        <v>28</v>
      </c>
      <c r="E20" s="183" t="s">
        <v>349</v>
      </c>
      <c r="F20" s="83"/>
      <c r="G20" s="96">
        <f>IF(OR(E20="diskv.",E20="ns"),100,5*E20)</f>
        <v>100</v>
      </c>
      <c r="H20" s="85">
        <f>IF(F20="-","-",(IF(F20&gt;I$4,"diskv.",IF(F20&gt;G$4,F20-G$4,0))))</f>
        <v>0</v>
      </c>
      <c r="I20" s="86">
        <f>IF(OR(E20="diskv.",E20="ns",H20="diskv."),100,G20+H20)</f>
        <v>100</v>
      </c>
      <c r="J20" s="87"/>
      <c r="K20" s="88">
        <v>3</v>
      </c>
      <c r="L20" s="83">
        <v>32.92</v>
      </c>
      <c r="M20" s="96">
        <f>IF(OR(K20="diskv.",K20="ns"),100,5*K20)</f>
        <v>15</v>
      </c>
      <c r="N20" s="85">
        <f>IF(L20="-","-",(IF(L20&gt;O$4,"diskv.",IF(L20&gt;M$4,L20-M$4,0))))</f>
        <v>0</v>
      </c>
      <c r="O20" s="86">
        <f>IF(OR(K20="diskv.",K20="ns",N20="diskv."),100,M20+N20)</f>
        <v>15</v>
      </c>
      <c r="P20" s="127"/>
      <c r="Q20" s="111">
        <f>F20+L20</f>
        <v>32.92</v>
      </c>
      <c r="R20" s="128">
        <f>I20+O20</f>
        <v>115</v>
      </c>
      <c r="S20" s="98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9.5" customHeight="1">
      <c r="A21" s="93" t="s">
        <v>336</v>
      </c>
      <c r="B21" s="133">
        <v>4</v>
      </c>
      <c r="C21" s="14" t="s">
        <v>124</v>
      </c>
      <c r="D21" s="134" t="s">
        <v>126</v>
      </c>
      <c r="E21" s="82">
        <v>2</v>
      </c>
      <c r="F21" s="83">
        <v>45.15</v>
      </c>
      <c r="G21" s="96">
        <f>IF(OR(E21="diskv.",E21="ns"),100,5*E21)</f>
        <v>10</v>
      </c>
      <c r="H21" s="85">
        <f>IF(F21="-","-",(IF(F21&gt;I$4,"diskv.",IF(F21&gt;G$4,F21-G$4,0))))</f>
        <v>0.913239875389408</v>
      </c>
      <c r="I21" s="86">
        <f>IF(OR(E21="diskv.",E21="ns",H21="diskv."),100,G21+H21)</f>
        <v>10.913239875389408</v>
      </c>
      <c r="J21" s="87">
        <v>2</v>
      </c>
      <c r="K21" s="88">
        <v>1</v>
      </c>
      <c r="L21" s="83">
        <v>37.8</v>
      </c>
      <c r="M21" s="96">
        <f>IF(OR(K21="diskv.",K21="ns"),100,5*K21)</f>
        <v>5</v>
      </c>
      <c r="N21" s="85">
        <f>IF(L21="-","-",(IF(L21&gt;O$4,"diskv.",IF(L21&gt;M$4,L21-M$4,0))))</f>
        <v>0</v>
      </c>
      <c r="O21" s="86">
        <f>IF(OR(K21="diskv.",K21="ns",N21="diskv."),100,M21+N21)</f>
        <v>5</v>
      </c>
      <c r="P21" s="127"/>
      <c r="Q21" s="111">
        <f>F21+L21</f>
        <v>82.94999999999999</v>
      </c>
      <c r="R21" s="128">
        <f>I21+O21</f>
        <v>15.913239875389408</v>
      </c>
      <c r="S21" s="98">
        <v>1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ht="19.5" customHeight="1">
      <c r="A22" s="93" t="s">
        <v>336</v>
      </c>
      <c r="B22" s="135">
        <v>5</v>
      </c>
      <c r="C22" s="20" t="s">
        <v>298</v>
      </c>
      <c r="D22" s="24" t="s">
        <v>300</v>
      </c>
      <c r="E22" s="186" t="s">
        <v>349</v>
      </c>
      <c r="F22" s="83"/>
      <c r="G22" s="96">
        <f>IF(OR(E22="diskv.",E22="ns"),100,5*E22)</f>
        <v>100</v>
      </c>
      <c r="H22" s="85">
        <f>IF(F22="-","-",(IF(F22&gt;I$4,"diskv.",IF(F22&gt;G$4,F22-G$4,0))))</f>
        <v>0</v>
      </c>
      <c r="I22" s="86">
        <f>IF(OR(E22="diskv.",E22="ns",H22="diskv."),100,G22+H22)</f>
        <v>100</v>
      </c>
      <c r="J22" s="87"/>
      <c r="K22" s="88">
        <v>2</v>
      </c>
      <c r="L22" s="83">
        <v>31.84</v>
      </c>
      <c r="M22" s="96">
        <f>IF(OR(K22="diskv.",K22="ns"),100,5*K22)</f>
        <v>10</v>
      </c>
      <c r="N22" s="85">
        <f>IF(L22="-","-",(IF(L22&gt;O$4,"diskv.",IF(L22&gt;M$4,L22-M$4,0))))</f>
        <v>0</v>
      </c>
      <c r="O22" s="86">
        <f>IF(OR(K22="diskv.",K22="ns",N22="diskv."),100,M22+N22)</f>
        <v>10</v>
      </c>
      <c r="P22" s="127"/>
      <c r="Q22" s="111">
        <f>F22+L22</f>
        <v>31.84</v>
      </c>
      <c r="R22" s="128">
        <f>I22+O22</f>
        <v>110</v>
      </c>
      <c r="S22" s="98">
        <v>3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9.5" customHeight="1">
      <c r="A23" s="93"/>
      <c r="B23" s="135"/>
      <c r="C23" s="20"/>
      <c r="D23" s="24"/>
      <c r="E23" s="88"/>
      <c r="F23" s="83"/>
      <c r="G23" s="84"/>
      <c r="H23" s="85"/>
      <c r="I23" s="86"/>
      <c r="J23" s="87"/>
      <c r="K23" s="88"/>
      <c r="L23" s="83"/>
      <c r="M23" s="84"/>
      <c r="N23" s="85"/>
      <c r="O23" s="86"/>
      <c r="P23" s="127"/>
      <c r="Q23" s="111"/>
      <c r="R23" s="128"/>
      <c r="S23" s="98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2.75" customHeight="1">
      <c r="A24" s="47"/>
      <c r="B24" s="47"/>
      <c r="C24" s="53"/>
      <c r="D24" s="5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12.75" customHeight="1">
      <c r="A25" s="47"/>
      <c r="B25" s="47"/>
      <c r="C25" s="124" t="s">
        <v>342</v>
      </c>
      <c r="D25" s="5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2.75" customHeight="1">
      <c r="A26" s="47"/>
      <c r="B26" s="47"/>
      <c r="C26" s="53"/>
      <c r="D26" s="5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2.75" customHeight="1">
      <c r="A27" s="47"/>
      <c r="B27" s="47"/>
      <c r="C27" s="53"/>
      <c r="D27" s="5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2.75" customHeight="1">
      <c r="A28" s="47"/>
      <c r="B28" s="47"/>
      <c r="C28" s="53"/>
      <c r="D28" s="5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2.75" customHeight="1">
      <c r="A29" s="47"/>
      <c r="B29" s="47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2.75" customHeight="1">
      <c r="A30" s="47"/>
      <c r="B30" s="47"/>
      <c r="C30" s="53"/>
      <c r="D30" s="5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2.75" customHeight="1">
      <c r="A31" s="47"/>
      <c r="B31" s="47"/>
      <c r="C31" s="53"/>
      <c r="D31" s="5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2.75" customHeight="1">
      <c r="A32" s="47"/>
      <c r="B32" s="47"/>
      <c r="C32" s="53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2.75" customHeight="1">
      <c r="A33" s="47"/>
      <c r="B33" s="47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2.75" customHeight="1">
      <c r="A34" s="47"/>
      <c r="B34" s="47"/>
      <c r="C34" s="53"/>
      <c r="D34" s="5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12.75" customHeight="1">
      <c r="A35" s="47"/>
      <c r="B35" s="47"/>
      <c r="C35" s="53"/>
      <c r="D35" s="5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.75" customHeight="1">
      <c r="A36" s="47"/>
      <c r="B36" s="47"/>
      <c r="C36" s="53"/>
      <c r="D36" s="5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.75" customHeight="1">
      <c r="A37" s="47"/>
      <c r="B37" s="47"/>
      <c r="C37" s="53"/>
      <c r="D37" s="5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2.75" customHeight="1">
      <c r="A38" s="47"/>
      <c r="B38" s="47"/>
      <c r="C38" s="53"/>
      <c r="D38" s="5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2.75" customHeight="1">
      <c r="A39" s="47"/>
      <c r="B39" s="47"/>
      <c r="C39" s="53"/>
      <c r="D39" s="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2.75" customHeight="1">
      <c r="A40" s="47"/>
      <c r="B40" s="47"/>
      <c r="C40" s="53"/>
      <c r="D40" s="5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2.75" customHeight="1">
      <c r="A41" s="47"/>
      <c r="B41" s="47"/>
      <c r="C41" s="53"/>
      <c r="D41" s="5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2.75" customHeight="1">
      <c r="A42" s="47"/>
      <c r="B42" s="47"/>
      <c r="C42" s="53"/>
      <c r="D42" s="5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2.75" customHeight="1">
      <c r="A43" s="47"/>
      <c r="B43" s="47"/>
      <c r="C43" s="53"/>
      <c r="D43" s="53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2.75" customHeight="1">
      <c r="A44" s="47"/>
      <c r="B44" s="47"/>
      <c r="C44" s="53"/>
      <c r="D44" s="53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2.75" customHeight="1">
      <c r="A45" s="47"/>
      <c r="B45" s="47"/>
      <c r="C45" s="53"/>
      <c r="D45" s="5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2.75" customHeight="1">
      <c r="A46" s="47"/>
      <c r="B46" s="47"/>
      <c r="C46" s="53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2.75" customHeight="1">
      <c r="A47" s="47"/>
      <c r="B47" s="47"/>
      <c r="C47" s="53"/>
      <c r="D47" s="53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2.75" customHeight="1">
      <c r="A48" s="47"/>
      <c r="B48" s="47"/>
      <c r="C48" s="53"/>
      <c r="D48" s="5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2.75" customHeight="1">
      <c r="A49" s="47"/>
      <c r="B49" s="47"/>
      <c r="C49" s="53"/>
      <c r="D49" s="53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2.75" customHeight="1">
      <c r="A50" s="47"/>
      <c r="B50" s="47"/>
      <c r="C50" s="53"/>
      <c r="D50" s="5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2.75" customHeight="1">
      <c r="A51" s="47"/>
      <c r="B51" s="47"/>
      <c r="C51" s="53"/>
      <c r="D51" s="53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2.75" customHeight="1">
      <c r="A52" s="47"/>
      <c r="B52" s="47"/>
      <c r="C52" s="53"/>
      <c r="D52" s="53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2.75" customHeight="1">
      <c r="A53" s="47"/>
      <c r="B53" s="47"/>
      <c r="C53" s="53"/>
      <c r="D53" s="5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47"/>
      <c r="B54" s="47"/>
      <c r="C54" s="53"/>
      <c r="D54" s="5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2.75" customHeight="1">
      <c r="A55" s="47"/>
      <c r="B55" s="47"/>
      <c r="C55" s="53"/>
      <c r="D55" s="5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47"/>
      <c r="B56" s="47"/>
      <c r="C56" s="53"/>
      <c r="D56" s="5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47"/>
      <c r="B57" s="47"/>
      <c r="C57" s="53"/>
      <c r="D57" s="5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2.75" customHeight="1">
      <c r="A58" s="47"/>
      <c r="B58" s="47"/>
      <c r="C58" s="53"/>
      <c r="D58" s="53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2.75" customHeight="1">
      <c r="A59" s="47"/>
      <c r="B59" s="47"/>
      <c r="C59" s="53"/>
      <c r="D59" s="53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 customHeight="1">
      <c r="A60" s="47"/>
      <c r="B60" s="47"/>
      <c r="C60" s="53"/>
      <c r="D60" s="5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 customHeight="1">
      <c r="A61" s="47"/>
      <c r="B61" s="47"/>
      <c r="C61" s="53"/>
      <c r="D61" s="53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2.75" customHeight="1">
      <c r="A62" s="47"/>
      <c r="B62" s="47"/>
      <c r="C62" s="53"/>
      <c r="D62" s="5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2.75" customHeight="1">
      <c r="A63" s="47"/>
      <c r="B63" s="47"/>
      <c r="C63" s="53"/>
      <c r="D63" s="5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2.75" customHeight="1">
      <c r="A64" s="47"/>
      <c r="B64" s="47"/>
      <c r="C64" s="53"/>
      <c r="D64" s="5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2.75" customHeight="1">
      <c r="A65" s="47"/>
      <c r="B65" s="47"/>
      <c r="C65" s="53"/>
      <c r="D65" s="5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2.75" customHeight="1">
      <c r="A66" s="47"/>
      <c r="B66" s="47"/>
      <c r="C66" s="53"/>
      <c r="D66" s="53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2.75" customHeight="1">
      <c r="A67" s="47"/>
      <c r="B67" s="47"/>
      <c r="C67" s="53"/>
      <c r="D67" s="53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2.75" customHeight="1">
      <c r="A68" s="47"/>
      <c r="B68" s="47"/>
      <c r="C68" s="53"/>
      <c r="D68" s="53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2.75" customHeight="1">
      <c r="A69" s="47"/>
      <c r="B69" s="47"/>
      <c r="C69" s="53"/>
      <c r="D69" s="5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2.75" customHeight="1">
      <c r="A70" s="47"/>
      <c r="B70" s="47"/>
      <c r="C70" s="53"/>
      <c r="D70" s="5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2.75" customHeight="1">
      <c r="A71" s="47"/>
      <c r="B71" s="47"/>
      <c r="C71" s="53"/>
      <c r="D71" s="5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2.75" customHeight="1">
      <c r="A72" s="47"/>
      <c r="B72" s="47"/>
      <c r="C72" s="53"/>
      <c r="D72" s="5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2.75" customHeight="1">
      <c r="A73" s="47"/>
      <c r="B73" s="47"/>
      <c r="C73" s="53"/>
      <c r="D73" s="5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2.75" customHeight="1">
      <c r="A74" s="47"/>
      <c r="B74" s="47"/>
      <c r="C74" s="53"/>
      <c r="D74" s="5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2.75" customHeight="1">
      <c r="A75" s="47"/>
      <c r="B75" s="47"/>
      <c r="C75" s="53"/>
      <c r="D75" s="53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2.75" customHeight="1">
      <c r="A76" s="47"/>
      <c r="B76" s="47"/>
      <c r="C76" s="53"/>
      <c r="D76" s="53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2.75" customHeight="1">
      <c r="A77" s="47"/>
      <c r="B77" s="47"/>
      <c r="C77" s="53"/>
      <c r="D77" s="53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2.75" customHeight="1">
      <c r="A78" s="47"/>
      <c r="B78" s="47"/>
      <c r="C78" s="53"/>
      <c r="D78" s="5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2.75" customHeight="1">
      <c r="A79" s="47"/>
      <c r="B79" s="47"/>
      <c r="C79" s="53"/>
      <c r="D79" s="5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2.75" customHeight="1">
      <c r="A80" s="47"/>
      <c r="B80" s="47"/>
      <c r="C80" s="53"/>
      <c r="D80" s="5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2.75" customHeight="1">
      <c r="A81" s="47"/>
      <c r="B81" s="47"/>
      <c r="C81" s="53"/>
      <c r="D81" s="53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2.75" customHeight="1">
      <c r="A82" s="47"/>
      <c r="B82" s="47"/>
      <c r="C82" s="53"/>
      <c r="D82" s="53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2.75" customHeight="1">
      <c r="A83" s="47"/>
      <c r="B83" s="47"/>
      <c r="C83" s="53"/>
      <c r="D83" s="53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2.75" customHeight="1">
      <c r="A84" s="47"/>
      <c r="B84" s="47"/>
      <c r="C84" s="53"/>
      <c r="D84" s="53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2.75" customHeight="1">
      <c r="A85" s="47"/>
      <c r="B85" s="47"/>
      <c r="C85" s="53"/>
      <c r="D85" s="53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2.75" customHeight="1">
      <c r="A86" s="47"/>
      <c r="B86" s="47"/>
      <c r="C86" s="53"/>
      <c r="D86" s="53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2.75" customHeight="1">
      <c r="A87" s="47"/>
      <c r="B87" s="47"/>
      <c r="C87" s="53"/>
      <c r="D87" s="53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2.75" customHeight="1">
      <c r="A88" s="47"/>
      <c r="B88" s="47"/>
      <c r="C88" s="53"/>
      <c r="D88" s="53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2.75" customHeight="1">
      <c r="A89" s="47"/>
      <c r="B89" s="47"/>
      <c r="C89" s="53"/>
      <c r="D89" s="53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2.75" customHeight="1">
      <c r="A90" s="47"/>
      <c r="B90" s="47"/>
      <c r="C90" s="53"/>
      <c r="D90" s="53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2.75" customHeight="1">
      <c r="A91" s="47"/>
      <c r="B91" s="47"/>
      <c r="C91" s="53"/>
      <c r="D91" s="53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2.75" customHeight="1">
      <c r="A92" s="47"/>
      <c r="B92" s="47"/>
      <c r="C92" s="53"/>
      <c r="D92" s="53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2.75" customHeight="1">
      <c r="A93" s="47"/>
      <c r="B93" s="47"/>
      <c r="C93" s="53"/>
      <c r="D93" s="53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2.75" customHeight="1">
      <c r="A94" s="47"/>
      <c r="B94" s="47"/>
      <c r="C94" s="53"/>
      <c r="D94" s="53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2.75" customHeight="1">
      <c r="A95" s="47"/>
      <c r="B95" s="47"/>
      <c r="C95" s="53"/>
      <c r="D95" s="53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2.75" customHeight="1">
      <c r="A96" s="47"/>
      <c r="B96" s="47"/>
      <c r="C96" s="53"/>
      <c r="D96" s="53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2.75" customHeight="1">
      <c r="A97" s="47"/>
      <c r="B97" s="47"/>
      <c r="C97" s="53"/>
      <c r="D97" s="5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2.75" customHeight="1">
      <c r="A98" s="47"/>
      <c r="B98" s="47"/>
      <c r="C98" s="53"/>
      <c r="D98" s="53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2.75" customHeight="1">
      <c r="A99" s="47"/>
      <c r="B99" s="47"/>
      <c r="C99" s="53"/>
      <c r="D99" s="53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2.75" customHeight="1">
      <c r="A100" s="47"/>
      <c r="B100" s="47"/>
      <c r="C100" s="53"/>
      <c r="D100" s="53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2.75" customHeight="1">
      <c r="A101" s="47"/>
      <c r="B101" s="47"/>
      <c r="C101" s="53"/>
      <c r="D101" s="53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2.75" customHeight="1">
      <c r="A102" s="47"/>
      <c r="B102" s="47"/>
      <c r="C102" s="53"/>
      <c r="D102" s="53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2.75" customHeight="1">
      <c r="A103" s="47"/>
      <c r="B103" s="47"/>
      <c r="C103" s="53"/>
      <c r="D103" s="53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2.75" customHeight="1">
      <c r="A104" s="47"/>
      <c r="B104" s="47"/>
      <c r="C104" s="53"/>
      <c r="D104" s="53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2.75" customHeight="1">
      <c r="A105" s="47"/>
      <c r="B105" s="47"/>
      <c r="C105" s="53"/>
      <c r="D105" s="53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2.75" customHeight="1">
      <c r="A106" s="47"/>
      <c r="B106" s="47"/>
      <c r="C106" s="53"/>
      <c r="D106" s="53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2.75" customHeight="1">
      <c r="A107" s="47"/>
      <c r="B107" s="47"/>
      <c r="C107" s="53"/>
      <c r="D107" s="53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2.75" customHeight="1">
      <c r="A108" s="47"/>
      <c r="B108" s="47"/>
      <c r="C108" s="53"/>
      <c r="D108" s="53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2.75" customHeight="1">
      <c r="A109" s="47"/>
      <c r="B109" s="47"/>
      <c r="C109" s="53"/>
      <c r="D109" s="53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2.75" customHeight="1">
      <c r="A110" s="47"/>
      <c r="B110" s="47"/>
      <c r="C110" s="53"/>
      <c r="D110" s="53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2.75" customHeight="1">
      <c r="A111" s="47"/>
      <c r="B111" s="47"/>
      <c r="C111" s="53"/>
      <c r="D111" s="5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2.75" customHeight="1">
      <c r="A112" s="47"/>
      <c r="B112" s="47"/>
      <c r="C112" s="53"/>
      <c r="D112" s="53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2.75" customHeight="1">
      <c r="A113" s="47"/>
      <c r="B113" s="47"/>
      <c r="C113" s="53"/>
      <c r="D113" s="53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2.75" customHeight="1">
      <c r="A114" s="47"/>
      <c r="B114" s="47"/>
      <c r="C114" s="53"/>
      <c r="D114" s="53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2.75" customHeight="1">
      <c r="A115" s="47"/>
      <c r="B115" s="47"/>
      <c r="C115" s="53"/>
      <c r="D115" s="53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2.75" customHeight="1">
      <c r="A116" s="47"/>
      <c r="B116" s="47"/>
      <c r="C116" s="53"/>
      <c r="D116" s="53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2.75" customHeight="1">
      <c r="A117" s="47"/>
      <c r="B117" s="47"/>
      <c r="C117" s="53"/>
      <c r="D117" s="53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2.75" customHeight="1">
      <c r="A118" s="47"/>
      <c r="B118" s="47"/>
      <c r="C118" s="53"/>
      <c r="D118" s="53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2.75" customHeight="1">
      <c r="A119" s="47"/>
      <c r="B119" s="47"/>
      <c r="C119" s="53"/>
      <c r="D119" s="53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2.75" customHeight="1">
      <c r="A120" s="47"/>
      <c r="B120" s="47"/>
      <c r="C120" s="53"/>
      <c r="D120" s="53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2.75" customHeight="1">
      <c r="A121" s="47"/>
      <c r="B121" s="47"/>
      <c r="C121" s="53"/>
      <c r="D121" s="53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2.75" customHeight="1">
      <c r="A122" s="47"/>
      <c r="B122" s="47"/>
      <c r="C122" s="53"/>
      <c r="D122" s="53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2.75" customHeight="1">
      <c r="A123" s="47"/>
      <c r="B123" s="47"/>
      <c r="C123" s="53"/>
      <c r="D123" s="53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2.75" customHeight="1">
      <c r="A124" s="47"/>
      <c r="B124" s="47"/>
      <c r="C124" s="53"/>
      <c r="D124" s="53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2.75" customHeight="1">
      <c r="A125" s="47"/>
      <c r="B125" s="47"/>
      <c r="C125" s="53"/>
      <c r="D125" s="53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2.75" customHeight="1">
      <c r="A126" s="47"/>
      <c r="B126" s="47"/>
      <c r="C126" s="53"/>
      <c r="D126" s="5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2.75" customHeight="1">
      <c r="A127" s="47"/>
      <c r="B127" s="47"/>
      <c r="C127" s="53"/>
      <c r="D127" s="53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2.75" customHeight="1">
      <c r="A128" s="47"/>
      <c r="B128" s="47"/>
      <c r="C128" s="53"/>
      <c r="D128" s="53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2.75" customHeight="1">
      <c r="A129" s="47"/>
      <c r="B129" s="47"/>
      <c r="C129" s="53"/>
      <c r="D129" s="5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2.75" customHeight="1">
      <c r="A130" s="47"/>
      <c r="B130" s="47"/>
      <c r="C130" s="53"/>
      <c r="D130" s="53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2.75" customHeight="1">
      <c r="A131" s="47"/>
      <c r="B131" s="47"/>
      <c r="C131" s="53"/>
      <c r="D131" s="53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2.75" customHeight="1">
      <c r="A132" s="47"/>
      <c r="B132" s="47"/>
      <c r="C132" s="53"/>
      <c r="D132" s="53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2.75" customHeight="1">
      <c r="A133" s="47"/>
      <c r="B133" s="47"/>
      <c r="C133" s="53"/>
      <c r="D133" s="53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 customHeight="1">
      <c r="A134" s="47"/>
      <c r="B134" s="47"/>
      <c r="C134" s="53"/>
      <c r="D134" s="53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2.75" customHeight="1">
      <c r="A135" s="47"/>
      <c r="B135" s="47"/>
      <c r="C135" s="53"/>
      <c r="D135" s="5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2.75" customHeight="1">
      <c r="A136" s="47"/>
      <c r="B136" s="47"/>
      <c r="C136" s="53"/>
      <c r="D136" s="53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2.75" customHeight="1">
      <c r="A137" s="47"/>
      <c r="B137" s="47"/>
      <c r="C137" s="53"/>
      <c r="D137" s="53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2.75" customHeight="1">
      <c r="A138" s="47"/>
      <c r="B138" s="47"/>
      <c r="C138" s="53"/>
      <c r="D138" s="5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2.75" customHeight="1">
      <c r="A139" s="47"/>
      <c r="B139" s="47"/>
      <c r="C139" s="53"/>
      <c r="D139" s="5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2.75" customHeight="1">
      <c r="A140" s="47"/>
      <c r="B140" s="47"/>
      <c r="C140" s="53"/>
      <c r="D140" s="5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2.75" customHeight="1">
      <c r="A141" s="47"/>
      <c r="B141" s="47"/>
      <c r="C141" s="53"/>
      <c r="D141" s="5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2.75" customHeight="1">
      <c r="A142" s="47"/>
      <c r="B142" s="47"/>
      <c r="C142" s="53"/>
      <c r="D142" s="53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2.75" customHeight="1">
      <c r="A143" s="47"/>
      <c r="B143" s="47"/>
      <c r="C143" s="53"/>
      <c r="D143" s="53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2.75" customHeight="1">
      <c r="A144" s="47"/>
      <c r="B144" s="47"/>
      <c r="C144" s="53"/>
      <c r="D144" s="53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2.75" customHeight="1">
      <c r="A145" s="47"/>
      <c r="B145" s="47"/>
      <c r="C145" s="53"/>
      <c r="D145" s="53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2.75" customHeight="1">
      <c r="A146" s="47"/>
      <c r="B146" s="47"/>
      <c r="C146" s="53"/>
      <c r="D146" s="53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2.75" customHeight="1">
      <c r="A147" s="47"/>
      <c r="B147" s="47"/>
      <c r="C147" s="53"/>
      <c r="D147" s="53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2.75" customHeight="1">
      <c r="A148" s="47"/>
      <c r="B148" s="47"/>
      <c r="C148" s="53"/>
      <c r="D148" s="53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2.75" customHeight="1">
      <c r="A149" s="47"/>
      <c r="B149" s="47"/>
      <c r="C149" s="53"/>
      <c r="D149" s="53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2.75" customHeight="1">
      <c r="A150" s="47"/>
      <c r="B150" s="47"/>
      <c r="C150" s="53"/>
      <c r="D150" s="5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2.75" customHeight="1">
      <c r="A151" s="47"/>
      <c r="B151" s="47"/>
      <c r="C151" s="53"/>
      <c r="D151" s="53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2.75" customHeight="1">
      <c r="A152" s="47"/>
      <c r="B152" s="47"/>
      <c r="C152" s="53"/>
      <c r="D152" s="53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2.75" customHeight="1">
      <c r="A153" s="47"/>
      <c r="B153" s="47"/>
      <c r="C153" s="53"/>
      <c r="D153" s="53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2.75" customHeight="1">
      <c r="A154" s="47"/>
      <c r="B154" s="47"/>
      <c r="C154" s="53"/>
      <c r="D154" s="5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2.75" customHeight="1">
      <c r="A155" s="47"/>
      <c r="B155" s="47"/>
      <c r="C155" s="53"/>
      <c r="D155" s="53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2.75" customHeight="1">
      <c r="A156" s="47"/>
      <c r="B156" s="47"/>
      <c r="C156" s="53"/>
      <c r="D156" s="53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2.75" customHeight="1">
      <c r="A157" s="47"/>
      <c r="B157" s="47"/>
      <c r="C157" s="53"/>
      <c r="D157" s="53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2.75" customHeight="1">
      <c r="A158" s="47"/>
      <c r="B158" s="47"/>
      <c r="C158" s="53"/>
      <c r="D158" s="53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2.75" customHeight="1">
      <c r="A159" s="47"/>
      <c r="B159" s="47"/>
      <c r="C159" s="53"/>
      <c r="D159" s="5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2.75" customHeight="1">
      <c r="A160" s="47"/>
      <c r="B160" s="47"/>
      <c r="C160" s="53"/>
      <c r="D160" s="53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2.75" customHeight="1">
      <c r="A161" s="47"/>
      <c r="B161" s="47"/>
      <c r="C161" s="53"/>
      <c r="D161" s="53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2.75" customHeight="1">
      <c r="A162" s="47"/>
      <c r="B162" s="47"/>
      <c r="C162" s="53"/>
      <c r="D162" s="53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2.75" customHeight="1">
      <c r="A163" s="47"/>
      <c r="B163" s="47"/>
      <c r="C163" s="53"/>
      <c r="D163" s="53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2.75" customHeight="1">
      <c r="A164" s="47"/>
      <c r="B164" s="47"/>
      <c r="C164" s="53"/>
      <c r="D164" s="53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2.75" customHeight="1">
      <c r="A165" s="47"/>
      <c r="B165" s="47"/>
      <c r="C165" s="53"/>
      <c r="D165" s="53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2.75" customHeight="1">
      <c r="A166" s="47"/>
      <c r="B166" s="47"/>
      <c r="C166" s="53"/>
      <c r="D166" s="53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2.75" customHeight="1">
      <c r="A167" s="47"/>
      <c r="B167" s="47"/>
      <c r="C167" s="53"/>
      <c r="D167" s="53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2.75" customHeight="1">
      <c r="A168" s="47"/>
      <c r="B168" s="47"/>
      <c r="C168" s="53"/>
      <c r="D168" s="53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2.75" customHeight="1">
      <c r="A169" s="47"/>
      <c r="B169" s="47"/>
      <c r="C169" s="53"/>
      <c r="D169" s="53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2.75" customHeight="1">
      <c r="A170" s="47"/>
      <c r="B170" s="47"/>
      <c r="C170" s="53"/>
      <c r="D170" s="53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2.75" customHeight="1">
      <c r="A171" s="47"/>
      <c r="B171" s="47"/>
      <c r="C171" s="53"/>
      <c r="D171" s="53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2.75" customHeight="1">
      <c r="A172" s="47"/>
      <c r="B172" s="47"/>
      <c r="C172" s="53"/>
      <c r="D172" s="53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2.75" customHeight="1">
      <c r="A173" s="47"/>
      <c r="B173" s="47"/>
      <c r="C173" s="53"/>
      <c r="D173" s="53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2.75" customHeight="1">
      <c r="A174" s="47"/>
      <c r="B174" s="47"/>
      <c r="C174" s="53"/>
      <c r="D174" s="53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2.75" customHeight="1">
      <c r="A175" s="47"/>
      <c r="B175" s="47"/>
      <c r="C175" s="53"/>
      <c r="D175" s="53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2.75" customHeight="1">
      <c r="A176" s="47"/>
      <c r="B176" s="47"/>
      <c r="C176" s="53"/>
      <c r="D176" s="53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2.75" customHeight="1">
      <c r="A177" s="47"/>
      <c r="B177" s="47"/>
      <c r="C177" s="53"/>
      <c r="D177" s="53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2.75" customHeight="1">
      <c r="A178" s="47"/>
      <c r="B178" s="47"/>
      <c r="C178" s="53"/>
      <c r="D178" s="53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2.75" customHeight="1">
      <c r="A179" s="47"/>
      <c r="B179" s="47"/>
      <c r="C179" s="53"/>
      <c r="D179" s="53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2.75" customHeight="1">
      <c r="A180" s="47"/>
      <c r="B180" s="47"/>
      <c r="C180" s="53"/>
      <c r="D180" s="53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2.75" customHeight="1">
      <c r="A181" s="47"/>
      <c r="B181" s="47"/>
      <c r="C181" s="53"/>
      <c r="D181" s="53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2.75" customHeight="1">
      <c r="A182" s="47"/>
      <c r="B182" s="47"/>
      <c r="C182" s="53"/>
      <c r="D182" s="53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2.75" customHeight="1">
      <c r="A183" s="47"/>
      <c r="B183" s="47"/>
      <c r="C183" s="53"/>
      <c r="D183" s="53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2.75" customHeight="1">
      <c r="A184" s="47"/>
      <c r="B184" s="47"/>
      <c r="C184" s="53"/>
      <c r="D184" s="53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2.75" customHeight="1">
      <c r="A185" s="47"/>
      <c r="B185" s="47"/>
      <c r="C185" s="53"/>
      <c r="D185" s="53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2.75" customHeight="1">
      <c r="A186" s="47"/>
      <c r="B186" s="47"/>
      <c r="C186" s="53"/>
      <c r="D186" s="53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2.75" customHeight="1">
      <c r="A187" s="47"/>
      <c r="B187" s="47"/>
      <c r="C187" s="53"/>
      <c r="D187" s="53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2.75" customHeight="1">
      <c r="A188" s="47"/>
      <c r="B188" s="47"/>
      <c r="C188" s="53"/>
      <c r="D188" s="53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2.75" customHeight="1">
      <c r="A189" s="47"/>
      <c r="B189" s="47"/>
      <c r="C189" s="53"/>
      <c r="D189" s="53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2.75" customHeight="1">
      <c r="A190" s="47"/>
      <c r="B190" s="47"/>
      <c r="C190" s="53"/>
      <c r="D190" s="53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2.75" customHeight="1">
      <c r="A191" s="47"/>
      <c r="B191" s="47"/>
      <c r="C191" s="53"/>
      <c r="D191" s="53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2.75" customHeight="1">
      <c r="A192" s="47"/>
      <c r="B192" s="47"/>
      <c r="C192" s="53"/>
      <c r="D192" s="53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2.75" customHeight="1">
      <c r="A193" s="47"/>
      <c r="B193" s="47"/>
      <c r="C193" s="53"/>
      <c r="D193" s="53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2.75" customHeight="1">
      <c r="A194" s="47"/>
      <c r="B194" s="47"/>
      <c r="C194" s="53"/>
      <c r="D194" s="53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2.75" customHeight="1">
      <c r="A195" s="47"/>
      <c r="B195" s="47"/>
      <c r="C195" s="53"/>
      <c r="D195" s="53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2.75" customHeight="1">
      <c r="A196" s="47"/>
      <c r="B196" s="47"/>
      <c r="C196" s="53"/>
      <c r="D196" s="53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2.75" customHeight="1">
      <c r="A197" s="47"/>
      <c r="B197" s="47"/>
      <c r="C197" s="53"/>
      <c r="D197" s="53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2.75" customHeight="1">
      <c r="A198" s="47"/>
      <c r="B198" s="47"/>
      <c r="C198" s="53"/>
      <c r="D198" s="53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2.75" customHeight="1">
      <c r="A199" s="47"/>
      <c r="B199" s="47"/>
      <c r="C199" s="53"/>
      <c r="D199" s="53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2.75" customHeight="1">
      <c r="A200" s="47"/>
      <c r="B200" s="47"/>
      <c r="C200" s="53"/>
      <c r="D200" s="53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2.75" customHeight="1">
      <c r="A201" s="47"/>
      <c r="B201" s="47"/>
      <c r="C201" s="53"/>
      <c r="D201" s="53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2.75" customHeight="1">
      <c r="A202" s="47"/>
      <c r="B202" s="47"/>
      <c r="C202" s="53"/>
      <c r="D202" s="53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2.75" customHeight="1">
      <c r="A203" s="47"/>
      <c r="B203" s="47"/>
      <c r="C203" s="53"/>
      <c r="D203" s="53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2.75" customHeight="1">
      <c r="A204" s="47"/>
      <c r="B204" s="47"/>
      <c r="C204" s="53"/>
      <c r="D204" s="53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2.75" customHeight="1">
      <c r="A205" s="47"/>
      <c r="B205" s="47"/>
      <c r="C205" s="53"/>
      <c r="D205" s="53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2.75" customHeight="1">
      <c r="A206" s="47"/>
      <c r="B206" s="47"/>
      <c r="C206" s="53"/>
      <c r="D206" s="53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2.75" customHeight="1">
      <c r="A207" s="47"/>
      <c r="B207" s="47"/>
      <c r="C207" s="53"/>
      <c r="D207" s="53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2.75" customHeight="1">
      <c r="A208" s="47"/>
      <c r="B208" s="47"/>
      <c r="C208" s="53"/>
      <c r="D208" s="53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2.75" customHeight="1">
      <c r="A209" s="47"/>
      <c r="B209" s="47"/>
      <c r="C209" s="53"/>
      <c r="D209" s="53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2.75" customHeight="1">
      <c r="A210" s="47"/>
      <c r="B210" s="47"/>
      <c r="C210" s="53"/>
      <c r="D210" s="53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2.75" customHeight="1">
      <c r="A211" s="47"/>
      <c r="B211" s="47"/>
      <c r="C211" s="53"/>
      <c r="D211" s="53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2.75" customHeight="1">
      <c r="A212" s="47"/>
      <c r="B212" s="47"/>
      <c r="C212" s="53"/>
      <c r="D212" s="53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2.75" customHeight="1">
      <c r="A213" s="47"/>
      <c r="B213" s="47"/>
      <c r="C213" s="53"/>
      <c r="D213" s="5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2.75" customHeight="1">
      <c r="A214" s="47"/>
      <c r="B214" s="47"/>
      <c r="C214" s="53"/>
      <c r="D214" s="53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2.75" customHeight="1">
      <c r="A215" s="47"/>
      <c r="B215" s="47"/>
      <c r="C215" s="53"/>
      <c r="D215" s="53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2.75" customHeight="1">
      <c r="A216" s="47"/>
      <c r="B216" s="47"/>
      <c r="C216" s="53"/>
      <c r="D216" s="53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2.75" customHeight="1">
      <c r="A217" s="47"/>
      <c r="B217" s="47"/>
      <c r="C217" s="53"/>
      <c r="D217" s="53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2.75" customHeight="1">
      <c r="A218" s="47"/>
      <c r="B218" s="47"/>
      <c r="C218" s="53"/>
      <c r="D218" s="53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2.75" customHeight="1">
      <c r="A219" s="47"/>
      <c r="B219" s="47"/>
      <c r="C219" s="53"/>
      <c r="D219" s="53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2.75" customHeight="1">
      <c r="A220" s="47"/>
      <c r="B220" s="47"/>
      <c r="C220" s="53"/>
      <c r="D220" s="53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2.75" customHeight="1">
      <c r="A221" s="47"/>
      <c r="B221" s="47"/>
      <c r="C221" s="53"/>
      <c r="D221" s="53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2.75" customHeight="1">
      <c r="A222" s="47"/>
      <c r="B222" s="47"/>
      <c r="C222" s="53"/>
      <c r="D222" s="53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2.75" customHeight="1">
      <c r="A223" s="47"/>
      <c r="B223" s="47"/>
      <c r="C223" s="53"/>
      <c r="D223" s="53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2.75" customHeight="1">
      <c r="A224" s="47"/>
      <c r="B224" s="47"/>
      <c r="C224" s="53"/>
      <c r="D224" s="53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2.75" customHeight="1">
      <c r="A225" s="47"/>
      <c r="B225" s="47"/>
      <c r="C225" s="53"/>
      <c r="D225" s="53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2.75" customHeight="1">
      <c r="A226" s="47"/>
      <c r="B226" s="47"/>
      <c r="C226" s="53"/>
      <c r="D226" s="53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2.75" customHeight="1">
      <c r="A227" s="47"/>
      <c r="B227" s="47"/>
      <c r="C227" s="53"/>
      <c r="D227" s="53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2.75" customHeight="1">
      <c r="A228" s="47"/>
      <c r="B228" s="47"/>
      <c r="C228" s="53"/>
      <c r="D228" s="53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2.75" customHeight="1">
      <c r="A229" s="47"/>
      <c r="B229" s="47"/>
      <c r="C229" s="53"/>
      <c r="D229" s="53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2.75" customHeight="1">
      <c r="A230" s="47"/>
      <c r="B230" s="47"/>
      <c r="C230" s="53"/>
      <c r="D230" s="53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2.75" customHeight="1">
      <c r="A231" s="47"/>
      <c r="B231" s="47"/>
      <c r="C231" s="53"/>
      <c r="D231" s="53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2.75" customHeight="1">
      <c r="A232" s="47"/>
      <c r="B232" s="47"/>
      <c r="C232" s="53"/>
      <c r="D232" s="53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2.75" customHeight="1">
      <c r="A233" s="47"/>
      <c r="B233" s="47"/>
      <c r="C233" s="53"/>
      <c r="D233" s="53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2.75" customHeight="1">
      <c r="A234" s="47"/>
      <c r="B234" s="47"/>
      <c r="C234" s="53"/>
      <c r="D234" s="53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2.75" customHeight="1">
      <c r="A235" s="47"/>
      <c r="B235" s="47"/>
      <c r="C235" s="53"/>
      <c r="D235" s="53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2.75" customHeight="1">
      <c r="A236" s="47"/>
      <c r="B236" s="47"/>
      <c r="C236" s="53"/>
      <c r="D236" s="53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2.75" customHeight="1">
      <c r="A237" s="47"/>
      <c r="B237" s="47"/>
      <c r="C237" s="53"/>
      <c r="D237" s="53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2.75" customHeight="1">
      <c r="A238" s="47"/>
      <c r="B238" s="47"/>
      <c r="C238" s="53"/>
      <c r="D238" s="53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2.75" customHeight="1">
      <c r="A239" s="47"/>
      <c r="B239" s="47"/>
      <c r="C239" s="53"/>
      <c r="D239" s="53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2.75" customHeight="1">
      <c r="A240" s="47"/>
      <c r="B240" s="47"/>
      <c r="C240" s="53"/>
      <c r="D240" s="53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2.75" customHeight="1">
      <c r="A241" s="47"/>
      <c r="B241" s="47"/>
      <c r="C241" s="53"/>
      <c r="D241" s="53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2.75" customHeight="1">
      <c r="A242" s="47"/>
      <c r="B242" s="47"/>
      <c r="C242" s="53"/>
      <c r="D242" s="53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2.75" customHeight="1">
      <c r="A243" s="47"/>
      <c r="B243" s="47"/>
      <c r="C243" s="53"/>
      <c r="D243" s="53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2.75" customHeight="1">
      <c r="A244" s="47"/>
      <c r="B244" s="47"/>
      <c r="C244" s="53"/>
      <c r="D244" s="53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2.75" customHeight="1">
      <c r="A245" s="47"/>
      <c r="B245" s="47"/>
      <c r="C245" s="53"/>
      <c r="D245" s="53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2.75" customHeight="1">
      <c r="A246" s="47"/>
      <c r="B246" s="47"/>
      <c r="C246" s="53"/>
      <c r="D246" s="53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2.75" customHeight="1">
      <c r="A247" s="47"/>
      <c r="B247" s="47"/>
      <c r="C247" s="53"/>
      <c r="D247" s="53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2.75" customHeight="1">
      <c r="A248" s="47"/>
      <c r="B248" s="47"/>
      <c r="C248" s="53"/>
      <c r="D248" s="53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2.75" customHeight="1">
      <c r="A249" s="47"/>
      <c r="B249" s="47"/>
      <c r="C249" s="53"/>
      <c r="D249" s="53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2.75" customHeight="1">
      <c r="A250" s="47"/>
      <c r="B250" s="47"/>
      <c r="C250" s="53"/>
      <c r="D250" s="53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2.75" customHeight="1">
      <c r="A251" s="47"/>
      <c r="B251" s="47"/>
      <c r="C251" s="53"/>
      <c r="D251" s="53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2.75" customHeight="1">
      <c r="A252" s="47"/>
      <c r="B252" s="47"/>
      <c r="C252" s="53"/>
      <c r="D252" s="53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2.75" customHeight="1">
      <c r="A253" s="47"/>
      <c r="B253" s="47"/>
      <c r="C253" s="53"/>
      <c r="D253" s="53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2.75" customHeight="1">
      <c r="A254" s="47"/>
      <c r="B254" s="47"/>
      <c r="C254" s="53"/>
      <c r="D254" s="53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2.75" customHeight="1">
      <c r="A255" s="47"/>
      <c r="B255" s="47"/>
      <c r="C255" s="53"/>
      <c r="D255" s="53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2.75" customHeight="1">
      <c r="A256" s="47"/>
      <c r="B256" s="47"/>
      <c r="C256" s="53"/>
      <c r="D256" s="53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2.75" customHeight="1">
      <c r="A257" s="47"/>
      <c r="B257" s="47"/>
      <c r="C257" s="53"/>
      <c r="D257" s="53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2.75" customHeight="1">
      <c r="A258" s="47"/>
      <c r="B258" s="47"/>
      <c r="C258" s="53"/>
      <c r="D258" s="53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2.75" customHeight="1">
      <c r="A259" s="47"/>
      <c r="B259" s="47"/>
      <c r="C259" s="53"/>
      <c r="D259" s="53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2.75" customHeight="1">
      <c r="A260" s="47"/>
      <c r="B260" s="47"/>
      <c r="C260" s="53"/>
      <c r="D260" s="53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2.75" customHeight="1">
      <c r="A261" s="47"/>
      <c r="B261" s="47"/>
      <c r="C261" s="53"/>
      <c r="D261" s="53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2.75" customHeight="1">
      <c r="A262" s="47"/>
      <c r="B262" s="47"/>
      <c r="C262" s="53"/>
      <c r="D262" s="53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2.75" customHeight="1">
      <c r="A263" s="47"/>
      <c r="B263" s="47"/>
      <c r="C263" s="53"/>
      <c r="D263" s="53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2.75" customHeight="1">
      <c r="A264" s="47"/>
      <c r="B264" s="47"/>
      <c r="C264" s="53"/>
      <c r="D264" s="53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2.75" customHeight="1">
      <c r="A265" s="47"/>
      <c r="B265" s="47"/>
      <c r="C265" s="53"/>
      <c r="D265" s="53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2.75" customHeight="1">
      <c r="A266" s="47"/>
      <c r="B266" s="47"/>
      <c r="C266" s="53"/>
      <c r="D266" s="5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2.75" customHeight="1">
      <c r="A267" s="47"/>
      <c r="B267" s="47"/>
      <c r="C267" s="53"/>
      <c r="D267" s="53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2.75" customHeight="1">
      <c r="A268" s="47"/>
      <c r="B268" s="47"/>
      <c r="C268" s="53"/>
      <c r="D268" s="5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2.75" customHeight="1">
      <c r="A269" s="47"/>
      <c r="B269" s="47"/>
      <c r="C269" s="53"/>
      <c r="D269" s="53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2.75" customHeight="1">
      <c r="A270" s="47"/>
      <c r="B270" s="47"/>
      <c r="C270" s="53"/>
      <c r="D270" s="5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2.75" customHeight="1">
      <c r="A271" s="47"/>
      <c r="B271" s="47"/>
      <c r="C271" s="53"/>
      <c r="D271" s="5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2.75" customHeight="1">
      <c r="A272" s="47"/>
      <c r="B272" s="47"/>
      <c r="C272" s="53"/>
      <c r="D272" s="53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2.75" customHeight="1">
      <c r="A273" s="47"/>
      <c r="B273" s="47"/>
      <c r="C273" s="53"/>
      <c r="D273" s="53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2.75" customHeight="1">
      <c r="A274" s="47"/>
      <c r="B274" s="47"/>
      <c r="C274" s="53"/>
      <c r="D274" s="53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2.75" customHeight="1">
      <c r="A275" s="47"/>
      <c r="B275" s="47"/>
      <c r="C275" s="53"/>
      <c r="D275" s="53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2.75" customHeight="1">
      <c r="A276" s="47"/>
      <c r="B276" s="47"/>
      <c r="C276" s="53"/>
      <c r="D276" s="5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2.75" customHeight="1">
      <c r="A277" s="47"/>
      <c r="B277" s="47"/>
      <c r="C277" s="53"/>
      <c r="D277" s="53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2.75" customHeight="1">
      <c r="A278" s="47"/>
      <c r="B278" s="47"/>
      <c r="C278" s="53"/>
      <c r="D278" s="53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2.75" customHeight="1">
      <c r="A279" s="47"/>
      <c r="B279" s="47"/>
      <c r="C279" s="53"/>
      <c r="D279" s="53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2.75" customHeight="1">
      <c r="A280" s="47"/>
      <c r="B280" s="47"/>
      <c r="C280" s="53"/>
      <c r="D280" s="5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2.75" customHeight="1">
      <c r="A281" s="47"/>
      <c r="B281" s="47"/>
      <c r="C281" s="53"/>
      <c r="D281" s="53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2.75" customHeight="1">
      <c r="A282" s="47"/>
      <c r="B282" s="47"/>
      <c r="C282" s="53"/>
      <c r="D282" s="53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2.75" customHeight="1">
      <c r="A283" s="47"/>
      <c r="B283" s="47"/>
      <c r="C283" s="53"/>
      <c r="D283" s="53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2.75" customHeight="1">
      <c r="A284" s="47"/>
      <c r="B284" s="47"/>
      <c r="C284" s="53"/>
      <c r="D284" s="5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2.75" customHeight="1">
      <c r="A285" s="47"/>
      <c r="B285" s="47"/>
      <c r="C285" s="53"/>
      <c r="D285" s="5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2.75" customHeight="1">
      <c r="A286" s="47"/>
      <c r="B286" s="47"/>
      <c r="C286" s="53"/>
      <c r="D286" s="53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2.75" customHeight="1">
      <c r="A287" s="47"/>
      <c r="B287" s="47"/>
      <c r="C287" s="53"/>
      <c r="D287" s="5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2.75" customHeight="1">
      <c r="A288" s="47"/>
      <c r="B288" s="47"/>
      <c r="C288" s="53"/>
      <c r="D288" s="53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2.75" customHeight="1">
      <c r="A289" s="47"/>
      <c r="B289" s="47"/>
      <c r="C289" s="53"/>
      <c r="D289" s="5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2.75" customHeight="1">
      <c r="A290" s="47"/>
      <c r="B290" s="47"/>
      <c r="C290" s="53"/>
      <c r="D290" s="53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2.75" customHeight="1">
      <c r="A291" s="47"/>
      <c r="B291" s="47"/>
      <c r="C291" s="53"/>
      <c r="D291" s="53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2.75" customHeight="1">
      <c r="A292" s="47"/>
      <c r="B292" s="47"/>
      <c r="C292" s="53"/>
      <c r="D292" s="53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2.75" customHeight="1">
      <c r="A293" s="47"/>
      <c r="B293" s="47"/>
      <c r="C293" s="53"/>
      <c r="D293" s="53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2.75" customHeight="1">
      <c r="A294" s="47"/>
      <c r="B294" s="47"/>
      <c r="C294" s="53"/>
      <c r="D294" s="53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2.75" customHeight="1">
      <c r="A295" s="47"/>
      <c r="B295" s="47"/>
      <c r="C295" s="53"/>
      <c r="D295" s="53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2.75" customHeight="1">
      <c r="A296" s="47"/>
      <c r="B296" s="47"/>
      <c r="C296" s="53"/>
      <c r="D296" s="53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2.75" customHeight="1">
      <c r="A297" s="47"/>
      <c r="B297" s="47"/>
      <c r="C297" s="53"/>
      <c r="D297" s="53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2.75" customHeight="1">
      <c r="A298" s="47"/>
      <c r="B298" s="47"/>
      <c r="C298" s="53"/>
      <c r="D298" s="53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2.75" customHeight="1">
      <c r="A299" s="47"/>
      <c r="B299" s="47"/>
      <c r="C299" s="53"/>
      <c r="D299" s="5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2.75" customHeight="1">
      <c r="A300" s="47"/>
      <c r="B300" s="47"/>
      <c r="C300" s="53"/>
      <c r="D300" s="53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2.75" customHeight="1">
      <c r="A301" s="47"/>
      <c r="B301" s="47"/>
      <c r="C301" s="53"/>
      <c r="D301" s="53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2.75" customHeight="1">
      <c r="A302" s="47"/>
      <c r="B302" s="47"/>
      <c r="C302" s="53"/>
      <c r="D302" s="53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2.75" customHeight="1">
      <c r="A303" s="47"/>
      <c r="B303" s="47"/>
      <c r="C303" s="53"/>
      <c r="D303" s="53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2.75" customHeight="1">
      <c r="A304" s="47"/>
      <c r="B304" s="47"/>
      <c r="C304" s="53"/>
      <c r="D304" s="53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2.75" customHeight="1">
      <c r="A305" s="47"/>
      <c r="B305" s="47"/>
      <c r="C305" s="53"/>
      <c r="D305" s="53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2.75" customHeight="1">
      <c r="A306" s="47"/>
      <c r="B306" s="47"/>
      <c r="C306" s="53"/>
      <c r="D306" s="53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2.75" customHeight="1">
      <c r="A307" s="47"/>
      <c r="B307" s="47"/>
      <c r="C307" s="53"/>
      <c r="D307" s="53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2.75" customHeight="1">
      <c r="A308" s="47"/>
      <c r="B308" s="47"/>
      <c r="C308" s="53"/>
      <c r="D308" s="53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2.75" customHeight="1">
      <c r="A309" s="47"/>
      <c r="B309" s="47"/>
      <c r="C309" s="53"/>
      <c r="D309" s="53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2.75" customHeight="1">
      <c r="A310" s="47"/>
      <c r="B310" s="47"/>
      <c r="C310" s="53"/>
      <c r="D310" s="53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2.75" customHeight="1">
      <c r="A311" s="47"/>
      <c r="B311" s="47"/>
      <c r="C311" s="53"/>
      <c r="D311" s="53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2.75" customHeight="1">
      <c r="A312" s="47"/>
      <c r="B312" s="47"/>
      <c r="C312" s="53"/>
      <c r="D312" s="53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2.75" customHeight="1">
      <c r="A313" s="47"/>
      <c r="B313" s="47"/>
      <c r="C313" s="53"/>
      <c r="D313" s="53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2.75" customHeight="1">
      <c r="A314" s="47"/>
      <c r="B314" s="47"/>
      <c r="C314" s="53"/>
      <c r="D314" s="53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2.75" customHeight="1">
      <c r="A315" s="47"/>
      <c r="B315" s="47"/>
      <c r="C315" s="53"/>
      <c r="D315" s="53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2.75" customHeight="1">
      <c r="A316" s="47"/>
      <c r="B316" s="47"/>
      <c r="C316" s="53"/>
      <c r="D316" s="53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2.75" customHeight="1">
      <c r="A317" s="47"/>
      <c r="B317" s="47"/>
      <c r="C317" s="53"/>
      <c r="D317" s="53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2.75" customHeight="1">
      <c r="A318" s="47"/>
      <c r="B318" s="47"/>
      <c r="C318" s="53"/>
      <c r="D318" s="53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2.75" customHeight="1">
      <c r="A319" s="47"/>
      <c r="B319" s="47"/>
      <c r="C319" s="53"/>
      <c r="D319" s="53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2.75" customHeight="1">
      <c r="A320" s="47"/>
      <c r="B320" s="47"/>
      <c r="C320" s="53"/>
      <c r="D320" s="53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2.75" customHeight="1">
      <c r="A321" s="47"/>
      <c r="B321" s="47"/>
      <c r="C321" s="53"/>
      <c r="D321" s="53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2.75" customHeight="1">
      <c r="A322" s="47"/>
      <c r="B322" s="47"/>
      <c r="C322" s="53"/>
      <c r="D322" s="53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2.75" customHeight="1">
      <c r="A323" s="47"/>
      <c r="B323" s="47"/>
      <c r="C323" s="53"/>
      <c r="D323" s="53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2.75" customHeight="1">
      <c r="A324" s="47"/>
      <c r="B324" s="47"/>
      <c r="C324" s="53"/>
      <c r="D324" s="53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2.75" customHeight="1">
      <c r="A325" s="47"/>
      <c r="B325" s="47"/>
      <c r="C325" s="53"/>
      <c r="D325" s="53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2.75" customHeight="1">
      <c r="A326" s="47"/>
      <c r="B326" s="47"/>
      <c r="C326" s="53"/>
      <c r="D326" s="53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2.75" customHeight="1">
      <c r="A327" s="47"/>
      <c r="B327" s="47"/>
      <c r="C327" s="53"/>
      <c r="D327" s="53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2.75" customHeight="1">
      <c r="A328" s="47"/>
      <c r="B328" s="47"/>
      <c r="C328" s="53"/>
      <c r="D328" s="53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2.75" customHeight="1">
      <c r="A329" s="47"/>
      <c r="B329" s="47"/>
      <c r="C329" s="53"/>
      <c r="D329" s="53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2.75" customHeight="1">
      <c r="A330" s="47"/>
      <c r="B330" s="47"/>
      <c r="C330" s="53"/>
      <c r="D330" s="53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2.75" customHeight="1">
      <c r="A331" s="47"/>
      <c r="B331" s="47"/>
      <c r="C331" s="53"/>
      <c r="D331" s="53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2.75" customHeight="1">
      <c r="A332" s="47"/>
      <c r="B332" s="47"/>
      <c r="C332" s="53"/>
      <c r="D332" s="53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2.75" customHeight="1">
      <c r="A333" s="47"/>
      <c r="B333" s="47"/>
      <c r="C333" s="53"/>
      <c r="D333" s="53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2.75" customHeight="1">
      <c r="A334" s="47"/>
      <c r="B334" s="47"/>
      <c r="C334" s="53"/>
      <c r="D334" s="53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2.75" customHeight="1">
      <c r="A335" s="47"/>
      <c r="B335" s="47"/>
      <c r="C335" s="53"/>
      <c r="D335" s="53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2.75" customHeight="1">
      <c r="A336" s="47"/>
      <c r="B336" s="47"/>
      <c r="C336" s="53"/>
      <c r="D336" s="53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2.75" customHeight="1">
      <c r="A337" s="47"/>
      <c r="B337" s="47"/>
      <c r="C337" s="53"/>
      <c r="D337" s="53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2.75" customHeight="1">
      <c r="A338" s="47"/>
      <c r="B338" s="47"/>
      <c r="C338" s="53"/>
      <c r="D338" s="53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2.75" customHeight="1">
      <c r="A339" s="47"/>
      <c r="B339" s="47"/>
      <c r="C339" s="53"/>
      <c r="D339" s="53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2.75" customHeight="1">
      <c r="A340" s="47"/>
      <c r="B340" s="47"/>
      <c r="C340" s="53"/>
      <c r="D340" s="53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2.75" customHeight="1">
      <c r="A341" s="47"/>
      <c r="B341" s="47"/>
      <c r="C341" s="53"/>
      <c r="D341" s="53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2.75" customHeight="1">
      <c r="A342" s="47"/>
      <c r="B342" s="47"/>
      <c r="C342" s="53"/>
      <c r="D342" s="53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2.75" customHeight="1">
      <c r="A343" s="47"/>
      <c r="B343" s="47"/>
      <c r="C343" s="53"/>
      <c r="D343" s="53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2.75" customHeight="1">
      <c r="A344" s="47"/>
      <c r="B344" s="47"/>
      <c r="C344" s="53"/>
      <c r="D344" s="53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2.75" customHeight="1">
      <c r="A345" s="47"/>
      <c r="B345" s="47"/>
      <c r="C345" s="53"/>
      <c r="D345" s="53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2.75" customHeight="1">
      <c r="A346" s="47"/>
      <c r="B346" s="47"/>
      <c r="C346" s="53"/>
      <c r="D346" s="53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2.75" customHeight="1">
      <c r="A347" s="47"/>
      <c r="B347" s="47"/>
      <c r="C347" s="53"/>
      <c r="D347" s="53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2.75" customHeight="1">
      <c r="A348" s="47"/>
      <c r="B348" s="47"/>
      <c r="C348" s="53"/>
      <c r="D348" s="53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2.75" customHeight="1">
      <c r="A349" s="47"/>
      <c r="B349" s="47"/>
      <c r="C349" s="53"/>
      <c r="D349" s="53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2.75" customHeight="1">
      <c r="A350" s="47"/>
      <c r="B350" s="47"/>
      <c r="C350" s="53"/>
      <c r="D350" s="53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2.75" customHeight="1">
      <c r="A351" s="47"/>
      <c r="B351" s="47"/>
      <c r="C351" s="53"/>
      <c r="D351" s="53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2.75" customHeight="1">
      <c r="A352" s="47"/>
      <c r="B352" s="47"/>
      <c r="C352" s="53"/>
      <c r="D352" s="53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2.75" customHeight="1">
      <c r="A353" s="47"/>
      <c r="B353" s="47"/>
      <c r="C353" s="53"/>
      <c r="D353" s="53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2.75" customHeight="1">
      <c r="A354" s="47"/>
      <c r="B354" s="47"/>
      <c r="C354" s="53"/>
      <c r="D354" s="53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2.75" customHeight="1">
      <c r="A355" s="47"/>
      <c r="B355" s="47"/>
      <c r="C355" s="53"/>
      <c r="D355" s="53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2.75" customHeight="1">
      <c r="A356" s="47"/>
      <c r="B356" s="47"/>
      <c r="C356" s="53"/>
      <c r="D356" s="53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2.75" customHeight="1">
      <c r="A357" s="47"/>
      <c r="B357" s="47"/>
      <c r="C357" s="53"/>
      <c r="D357" s="53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2.75" customHeight="1">
      <c r="A358" s="47"/>
      <c r="B358" s="47"/>
      <c r="C358" s="53"/>
      <c r="D358" s="53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2.75" customHeight="1">
      <c r="A359" s="47"/>
      <c r="B359" s="47"/>
      <c r="C359" s="53"/>
      <c r="D359" s="53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2.75" customHeight="1">
      <c r="A360" s="47"/>
      <c r="B360" s="47"/>
      <c r="C360" s="53"/>
      <c r="D360" s="53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2.75" customHeight="1">
      <c r="A361" s="47"/>
      <c r="B361" s="47"/>
      <c r="C361" s="53"/>
      <c r="D361" s="53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2.75" customHeight="1">
      <c r="A362" s="47"/>
      <c r="B362" s="47"/>
      <c r="C362" s="53"/>
      <c r="D362" s="53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2.75" customHeight="1">
      <c r="A363" s="47"/>
      <c r="B363" s="47"/>
      <c r="C363" s="53"/>
      <c r="D363" s="53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2.75" customHeight="1">
      <c r="A364" s="47"/>
      <c r="B364" s="47"/>
      <c r="C364" s="53"/>
      <c r="D364" s="53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2.75" customHeight="1">
      <c r="A365" s="47"/>
      <c r="B365" s="47"/>
      <c r="C365" s="53"/>
      <c r="D365" s="53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2.75" customHeight="1">
      <c r="A366" s="47"/>
      <c r="B366" s="47"/>
      <c r="C366" s="53"/>
      <c r="D366" s="53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2.75" customHeight="1">
      <c r="A367" s="47"/>
      <c r="B367" s="47"/>
      <c r="C367" s="53"/>
      <c r="D367" s="53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2.75" customHeight="1">
      <c r="A368" s="47"/>
      <c r="B368" s="47"/>
      <c r="C368" s="53"/>
      <c r="D368" s="53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2.75" customHeight="1">
      <c r="A369" s="47"/>
      <c r="B369" s="47"/>
      <c r="C369" s="53"/>
      <c r="D369" s="53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2.75" customHeight="1">
      <c r="A370" s="47"/>
      <c r="B370" s="47"/>
      <c r="C370" s="53"/>
      <c r="D370" s="53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2.75" customHeight="1">
      <c r="A371" s="47"/>
      <c r="B371" s="47"/>
      <c r="C371" s="53"/>
      <c r="D371" s="53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2.75" customHeight="1">
      <c r="A372" s="47"/>
      <c r="B372" s="47"/>
      <c r="C372" s="53"/>
      <c r="D372" s="53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2.75" customHeight="1">
      <c r="A373" s="47"/>
      <c r="B373" s="47"/>
      <c r="C373" s="53"/>
      <c r="D373" s="53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2.75" customHeight="1">
      <c r="A374" s="47"/>
      <c r="B374" s="47"/>
      <c r="C374" s="53"/>
      <c r="D374" s="53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2.75" customHeight="1">
      <c r="A375" s="47"/>
      <c r="B375" s="47"/>
      <c r="C375" s="53"/>
      <c r="D375" s="53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2.75" customHeight="1">
      <c r="A376" s="47"/>
      <c r="B376" s="47"/>
      <c r="C376" s="53"/>
      <c r="D376" s="53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2.75" customHeight="1">
      <c r="A377" s="47"/>
      <c r="B377" s="47"/>
      <c r="C377" s="53"/>
      <c r="D377" s="53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2.75" customHeight="1">
      <c r="A378" s="47"/>
      <c r="B378" s="47"/>
      <c r="C378" s="53"/>
      <c r="D378" s="53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2.75" customHeight="1">
      <c r="A379" s="47"/>
      <c r="B379" s="47"/>
      <c r="C379" s="53"/>
      <c r="D379" s="53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2.75" customHeight="1">
      <c r="A380" s="47"/>
      <c r="B380" s="47"/>
      <c r="C380" s="53"/>
      <c r="D380" s="53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2.75" customHeight="1">
      <c r="A381" s="47"/>
      <c r="B381" s="47"/>
      <c r="C381" s="53"/>
      <c r="D381" s="53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2.75" customHeight="1">
      <c r="A382" s="47"/>
      <c r="B382" s="47"/>
      <c r="C382" s="53"/>
      <c r="D382" s="53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2.75" customHeight="1">
      <c r="A383" s="47"/>
      <c r="B383" s="47"/>
      <c r="C383" s="53"/>
      <c r="D383" s="53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2.75" customHeight="1">
      <c r="A384" s="47"/>
      <c r="B384" s="47"/>
      <c r="C384" s="53"/>
      <c r="D384" s="53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2.75" customHeight="1">
      <c r="A385" s="47"/>
      <c r="B385" s="47"/>
      <c r="C385" s="53"/>
      <c r="D385" s="53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2.75" customHeight="1">
      <c r="A386" s="47"/>
      <c r="B386" s="47"/>
      <c r="C386" s="53"/>
      <c r="D386" s="53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2.75" customHeight="1">
      <c r="A387" s="47"/>
      <c r="B387" s="47"/>
      <c r="C387" s="53"/>
      <c r="D387" s="53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2.75" customHeight="1">
      <c r="A388" s="47"/>
      <c r="B388" s="47"/>
      <c r="C388" s="53"/>
      <c r="D388" s="53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2.75" customHeight="1">
      <c r="A389" s="47"/>
      <c r="B389" s="47"/>
      <c r="C389" s="53"/>
      <c r="D389" s="53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2.75" customHeight="1">
      <c r="A390" s="47"/>
      <c r="B390" s="47"/>
      <c r="C390" s="53"/>
      <c r="D390" s="53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2.75" customHeight="1">
      <c r="A391" s="47"/>
      <c r="B391" s="47"/>
      <c r="C391" s="53"/>
      <c r="D391" s="53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2.75" customHeight="1">
      <c r="A392" s="47"/>
      <c r="B392" s="47"/>
      <c r="C392" s="53"/>
      <c r="D392" s="53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2.75" customHeight="1">
      <c r="A393" s="47"/>
      <c r="B393" s="47"/>
      <c r="C393" s="53"/>
      <c r="D393" s="53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2.75" customHeight="1">
      <c r="A394" s="47"/>
      <c r="B394" s="47"/>
      <c r="C394" s="53"/>
      <c r="D394" s="53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2.75" customHeight="1">
      <c r="A395" s="47"/>
      <c r="B395" s="47"/>
      <c r="C395" s="53"/>
      <c r="D395" s="53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2.75" customHeight="1">
      <c r="A396" s="47"/>
      <c r="B396" s="47"/>
      <c r="C396" s="53"/>
      <c r="D396" s="53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2.75" customHeight="1">
      <c r="A397" s="47"/>
      <c r="B397" s="47"/>
      <c r="C397" s="53"/>
      <c r="D397" s="53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2.75" customHeight="1">
      <c r="A398" s="47"/>
      <c r="B398" s="47"/>
      <c r="C398" s="53"/>
      <c r="D398" s="53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2.75" customHeight="1">
      <c r="A399" s="47"/>
      <c r="B399" s="47"/>
      <c r="C399" s="53"/>
      <c r="D399" s="53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2.75" customHeight="1">
      <c r="A400" s="47"/>
      <c r="B400" s="47"/>
      <c r="C400" s="53"/>
      <c r="D400" s="53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2.75" customHeight="1">
      <c r="A401" s="47"/>
      <c r="B401" s="47"/>
      <c r="C401" s="53"/>
      <c r="D401" s="53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2.75" customHeight="1">
      <c r="A402" s="47"/>
      <c r="B402" s="47"/>
      <c r="C402" s="53"/>
      <c r="D402" s="53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2.75" customHeight="1">
      <c r="A403" s="47"/>
      <c r="B403" s="47"/>
      <c r="C403" s="53"/>
      <c r="D403" s="53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2.75" customHeight="1">
      <c r="A404" s="47"/>
      <c r="B404" s="47"/>
      <c r="C404" s="53"/>
      <c r="D404" s="53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2.75" customHeight="1">
      <c r="A405" s="47"/>
      <c r="B405" s="47"/>
      <c r="C405" s="53"/>
      <c r="D405" s="53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2.75" customHeight="1">
      <c r="A406" s="47"/>
      <c r="B406" s="47"/>
      <c r="C406" s="53"/>
      <c r="D406" s="53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2.75" customHeight="1">
      <c r="A407" s="47"/>
      <c r="B407" s="47"/>
      <c r="C407" s="53"/>
      <c r="D407" s="53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2.75" customHeight="1">
      <c r="A408" s="47"/>
      <c r="B408" s="47"/>
      <c r="C408" s="53"/>
      <c r="D408" s="53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2.75" customHeight="1">
      <c r="A409" s="47"/>
      <c r="B409" s="47"/>
      <c r="C409" s="53"/>
      <c r="D409" s="53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2.75" customHeight="1">
      <c r="A410" s="47"/>
      <c r="B410" s="47"/>
      <c r="C410" s="53"/>
      <c r="D410" s="53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2.75" customHeight="1">
      <c r="A411" s="47"/>
      <c r="B411" s="47"/>
      <c r="C411" s="53"/>
      <c r="D411" s="53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2.75" customHeight="1">
      <c r="A412" s="47"/>
      <c r="B412" s="47"/>
      <c r="C412" s="53"/>
      <c r="D412" s="53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2.75" customHeight="1">
      <c r="A413" s="47"/>
      <c r="B413" s="47"/>
      <c r="C413" s="53"/>
      <c r="D413" s="53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2.75" customHeight="1">
      <c r="A414" s="47"/>
      <c r="B414" s="47"/>
      <c r="C414" s="53"/>
      <c r="D414" s="53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2.75" customHeight="1">
      <c r="A415" s="47"/>
      <c r="B415" s="47"/>
      <c r="C415" s="53"/>
      <c r="D415" s="53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2.75" customHeight="1">
      <c r="A416" s="47"/>
      <c r="B416" s="47"/>
      <c r="C416" s="53"/>
      <c r="D416" s="53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2.75" customHeight="1">
      <c r="A417" s="47"/>
      <c r="B417" s="47"/>
      <c r="C417" s="53"/>
      <c r="D417" s="53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2.75" customHeight="1">
      <c r="A418" s="47"/>
      <c r="B418" s="47"/>
      <c r="C418" s="53"/>
      <c r="D418" s="53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2.75" customHeight="1">
      <c r="A419" s="47"/>
      <c r="B419" s="47"/>
      <c r="C419" s="53"/>
      <c r="D419" s="53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2.75" customHeight="1">
      <c r="A420" s="47"/>
      <c r="B420" s="47"/>
      <c r="C420" s="53"/>
      <c r="D420" s="53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2.75" customHeight="1">
      <c r="A421" s="47"/>
      <c r="B421" s="47"/>
      <c r="C421" s="53"/>
      <c r="D421" s="53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2.75" customHeight="1">
      <c r="A422" s="47"/>
      <c r="B422" s="47"/>
      <c r="C422" s="53"/>
      <c r="D422" s="53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2.75" customHeight="1">
      <c r="A423" s="47"/>
      <c r="B423" s="47"/>
      <c r="C423" s="53"/>
      <c r="D423" s="53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2.75" customHeight="1">
      <c r="A424" s="47"/>
      <c r="B424" s="47"/>
      <c r="C424" s="53"/>
      <c r="D424" s="53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2.75" customHeight="1">
      <c r="A425" s="47"/>
      <c r="B425" s="47"/>
      <c r="C425" s="53"/>
      <c r="D425" s="53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2.75" customHeight="1">
      <c r="A426" s="47"/>
      <c r="B426" s="47"/>
      <c r="C426" s="53"/>
      <c r="D426" s="53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2.75" customHeight="1">
      <c r="A427" s="47"/>
      <c r="B427" s="47"/>
      <c r="C427" s="53"/>
      <c r="D427" s="53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2.75" customHeight="1">
      <c r="A428" s="47"/>
      <c r="B428" s="47"/>
      <c r="C428" s="53"/>
      <c r="D428" s="53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2.75" customHeight="1">
      <c r="A429" s="47"/>
      <c r="B429" s="47"/>
      <c r="C429" s="53"/>
      <c r="D429" s="53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2.75" customHeight="1">
      <c r="A430" s="47"/>
      <c r="B430" s="47"/>
      <c r="C430" s="53"/>
      <c r="D430" s="53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2.75" customHeight="1">
      <c r="A431" s="47"/>
      <c r="B431" s="47"/>
      <c r="C431" s="53"/>
      <c r="D431" s="53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2.75" customHeight="1">
      <c r="A432" s="47"/>
      <c r="B432" s="47"/>
      <c r="C432" s="53"/>
      <c r="D432" s="53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2.75" customHeight="1">
      <c r="A433" s="47"/>
      <c r="B433" s="47"/>
      <c r="C433" s="53"/>
      <c r="D433" s="53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2.75" customHeight="1">
      <c r="A434" s="47"/>
      <c r="B434" s="47"/>
      <c r="C434" s="53"/>
      <c r="D434" s="53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2.75" customHeight="1">
      <c r="A435" s="47"/>
      <c r="B435" s="47"/>
      <c r="C435" s="53"/>
      <c r="D435" s="53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2.75" customHeight="1">
      <c r="A436" s="47"/>
      <c r="B436" s="47"/>
      <c r="C436" s="53"/>
      <c r="D436" s="53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2.75" customHeight="1">
      <c r="A437" s="47"/>
      <c r="B437" s="47"/>
      <c r="C437" s="53"/>
      <c r="D437" s="53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2.75" customHeight="1">
      <c r="A438" s="47"/>
      <c r="B438" s="47"/>
      <c r="C438" s="53"/>
      <c r="D438" s="53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2.75" customHeight="1">
      <c r="A439" s="47"/>
      <c r="B439" s="47"/>
      <c r="C439" s="53"/>
      <c r="D439" s="53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2.75" customHeight="1">
      <c r="A440" s="47"/>
      <c r="B440" s="47"/>
      <c r="C440" s="53"/>
      <c r="D440" s="53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2.75" customHeight="1">
      <c r="A441" s="47"/>
      <c r="B441" s="47"/>
      <c r="C441" s="53"/>
      <c r="D441" s="53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2.75" customHeight="1">
      <c r="A442" s="47"/>
      <c r="B442" s="47"/>
      <c r="C442" s="53"/>
      <c r="D442" s="53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2.75" customHeight="1">
      <c r="A443" s="47"/>
      <c r="B443" s="47"/>
      <c r="C443" s="53"/>
      <c r="D443" s="53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2.75" customHeight="1">
      <c r="A444" s="47"/>
      <c r="B444" s="47"/>
      <c r="C444" s="53"/>
      <c r="D444" s="53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2.75" customHeight="1">
      <c r="A445" s="47"/>
      <c r="B445" s="47"/>
      <c r="C445" s="53"/>
      <c r="D445" s="53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2.75" customHeight="1">
      <c r="A446" s="47"/>
      <c r="B446" s="47"/>
      <c r="C446" s="53"/>
      <c r="D446" s="53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2.75" customHeight="1">
      <c r="A447" s="47"/>
      <c r="B447" s="47"/>
      <c r="C447" s="53"/>
      <c r="D447" s="53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2.75" customHeight="1">
      <c r="A448" s="47"/>
      <c r="B448" s="47"/>
      <c r="C448" s="53"/>
      <c r="D448" s="53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2.75" customHeight="1">
      <c r="A449" s="47"/>
      <c r="B449" s="47"/>
      <c r="C449" s="53"/>
      <c r="D449" s="53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2.75" customHeight="1">
      <c r="A450" s="47"/>
      <c r="B450" s="47"/>
      <c r="C450" s="53"/>
      <c r="D450" s="53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2.75" customHeight="1">
      <c r="A451" s="47"/>
      <c r="B451" s="47"/>
      <c r="C451" s="53"/>
      <c r="D451" s="53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2.75" customHeight="1">
      <c r="A452" s="47"/>
      <c r="B452" s="47"/>
      <c r="C452" s="53"/>
      <c r="D452" s="53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2.75" customHeight="1">
      <c r="A453" s="47"/>
      <c r="B453" s="47"/>
      <c r="C453" s="53"/>
      <c r="D453" s="53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2.75" customHeight="1">
      <c r="A454" s="47"/>
      <c r="B454" s="47"/>
      <c r="C454" s="53"/>
      <c r="D454" s="53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2.75" customHeight="1">
      <c r="A455" s="47"/>
      <c r="B455" s="47"/>
      <c r="C455" s="53"/>
      <c r="D455" s="53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2.75" customHeight="1">
      <c r="A456" s="47"/>
      <c r="B456" s="47"/>
      <c r="C456" s="53"/>
      <c r="D456" s="53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2.75" customHeight="1">
      <c r="A457" s="47"/>
      <c r="B457" s="47"/>
      <c r="C457" s="53"/>
      <c r="D457" s="53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2.75" customHeight="1">
      <c r="A458" s="47"/>
      <c r="B458" s="47"/>
      <c r="C458" s="53"/>
      <c r="D458" s="53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2.75" customHeight="1">
      <c r="A459" s="47"/>
      <c r="B459" s="47"/>
      <c r="C459" s="53"/>
      <c r="D459" s="53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2.75" customHeight="1">
      <c r="A460" s="47"/>
      <c r="B460" s="47"/>
      <c r="C460" s="53"/>
      <c r="D460" s="53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2.75" customHeight="1">
      <c r="A461" s="47"/>
      <c r="B461" s="47"/>
      <c r="C461" s="53"/>
      <c r="D461" s="53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2.75" customHeight="1">
      <c r="A462" s="47"/>
      <c r="B462" s="47"/>
      <c r="C462" s="53"/>
      <c r="D462" s="53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2.75" customHeight="1">
      <c r="A463" s="47"/>
      <c r="B463" s="47"/>
      <c r="C463" s="53"/>
      <c r="D463" s="53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2.75" customHeight="1">
      <c r="A464" s="47"/>
      <c r="B464" s="47"/>
      <c r="C464" s="53"/>
      <c r="D464" s="53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2.75" customHeight="1">
      <c r="A465" s="47"/>
      <c r="B465" s="47"/>
      <c r="C465" s="53"/>
      <c r="D465" s="53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2.75" customHeight="1">
      <c r="A466" s="47"/>
      <c r="B466" s="47"/>
      <c r="C466" s="53"/>
      <c r="D466" s="53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2.75" customHeight="1">
      <c r="A467" s="47"/>
      <c r="B467" s="47"/>
      <c r="C467" s="53"/>
      <c r="D467" s="53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2.75" customHeight="1">
      <c r="A468" s="47"/>
      <c r="B468" s="47"/>
      <c r="C468" s="53"/>
      <c r="D468" s="53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2.75" customHeight="1">
      <c r="A469" s="47"/>
      <c r="B469" s="47"/>
      <c r="C469" s="53"/>
      <c r="D469" s="53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2.75" customHeight="1">
      <c r="A470" s="47"/>
      <c r="B470" s="47"/>
      <c r="C470" s="53"/>
      <c r="D470" s="53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2.75" customHeight="1">
      <c r="A471" s="47"/>
      <c r="B471" s="47"/>
      <c r="C471" s="53"/>
      <c r="D471" s="53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2.75" customHeight="1">
      <c r="A472" s="47"/>
      <c r="B472" s="47"/>
      <c r="C472" s="53"/>
      <c r="D472" s="53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2.75" customHeight="1">
      <c r="A473" s="47"/>
      <c r="B473" s="47"/>
      <c r="C473" s="53"/>
      <c r="D473" s="53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2.75" customHeight="1">
      <c r="A474" s="47"/>
      <c r="B474" s="47"/>
      <c r="C474" s="53"/>
      <c r="D474" s="53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2.75" customHeight="1">
      <c r="A475" s="47"/>
      <c r="B475" s="47"/>
      <c r="C475" s="53"/>
      <c r="D475" s="53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2.75" customHeight="1">
      <c r="A476" s="47"/>
      <c r="B476" s="47"/>
      <c r="C476" s="53"/>
      <c r="D476" s="53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2.75" customHeight="1">
      <c r="A477" s="47"/>
      <c r="B477" s="47"/>
      <c r="C477" s="53"/>
      <c r="D477" s="53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2.75" customHeight="1">
      <c r="A478" s="47"/>
      <c r="B478" s="47"/>
      <c r="C478" s="53"/>
      <c r="D478" s="53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2.75" customHeight="1">
      <c r="A479" s="47"/>
      <c r="B479" s="47"/>
      <c r="C479" s="53"/>
      <c r="D479" s="53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2.75" customHeight="1">
      <c r="A480" s="47"/>
      <c r="B480" s="47"/>
      <c r="C480" s="53"/>
      <c r="D480" s="53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2.75" customHeight="1">
      <c r="A481" s="47"/>
      <c r="B481" s="47"/>
      <c r="C481" s="53"/>
      <c r="D481" s="53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2.75" customHeight="1">
      <c r="A482" s="47"/>
      <c r="B482" s="47"/>
      <c r="C482" s="53"/>
      <c r="D482" s="53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2.75" customHeight="1">
      <c r="A483" s="47"/>
      <c r="B483" s="47"/>
      <c r="C483" s="53"/>
      <c r="D483" s="53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2.75" customHeight="1">
      <c r="A484" s="47"/>
      <c r="B484" s="47"/>
      <c r="C484" s="53"/>
      <c r="D484" s="53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2.75" customHeight="1">
      <c r="A485" s="47"/>
      <c r="B485" s="47"/>
      <c r="C485" s="53"/>
      <c r="D485" s="53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2.75" customHeight="1">
      <c r="A486" s="47"/>
      <c r="B486" s="47"/>
      <c r="C486" s="53"/>
      <c r="D486" s="53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2.75" customHeight="1">
      <c r="A487" s="47"/>
      <c r="B487" s="47"/>
      <c r="C487" s="53"/>
      <c r="D487" s="53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2.75" customHeight="1">
      <c r="A488" s="47"/>
      <c r="B488" s="47"/>
      <c r="C488" s="53"/>
      <c r="D488" s="53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2.75" customHeight="1">
      <c r="A489" s="47"/>
      <c r="B489" s="47"/>
      <c r="C489" s="53"/>
      <c r="D489" s="53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2.75" customHeight="1">
      <c r="A490" s="47"/>
      <c r="B490" s="47"/>
      <c r="C490" s="53"/>
      <c r="D490" s="53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2.75" customHeight="1">
      <c r="A491" s="47"/>
      <c r="B491" s="47"/>
      <c r="C491" s="53"/>
      <c r="D491" s="53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2.75" customHeight="1">
      <c r="A492" s="47"/>
      <c r="B492" s="47"/>
      <c r="C492" s="53"/>
      <c r="D492" s="53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2.75" customHeight="1">
      <c r="A493" s="47"/>
      <c r="B493" s="47"/>
      <c r="C493" s="53"/>
      <c r="D493" s="53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2.75" customHeight="1">
      <c r="A494" s="47"/>
      <c r="B494" s="47"/>
      <c r="C494" s="53"/>
      <c r="D494" s="53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2.75" customHeight="1">
      <c r="A495" s="47"/>
      <c r="B495" s="47"/>
      <c r="C495" s="53"/>
      <c r="D495" s="53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2.75" customHeight="1">
      <c r="A496" s="47"/>
      <c r="B496" s="47"/>
      <c r="C496" s="53"/>
      <c r="D496" s="53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2.75" customHeight="1">
      <c r="A497" s="47"/>
      <c r="B497" s="47"/>
      <c r="C497" s="53"/>
      <c r="D497" s="53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2.75" customHeight="1">
      <c r="A498" s="47"/>
      <c r="B498" s="47"/>
      <c r="C498" s="53"/>
      <c r="D498" s="53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2.75" customHeight="1">
      <c r="A499" s="47"/>
      <c r="B499" s="47"/>
      <c r="C499" s="53"/>
      <c r="D499" s="53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2.75" customHeight="1">
      <c r="A500" s="47"/>
      <c r="B500" s="47"/>
      <c r="C500" s="53"/>
      <c r="D500" s="53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2.75" customHeight="1">
      <c r="A501" s="47"/>
      <c r="B501" s="47"/>
      <c r="C501" s="53"/>
      <c r="D501" s="53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2.75" customHeight="1">
      <c r="A502" s="47"/>
      <c r="B502" s="47"/>
      <c r="C502" s="53"/>
      <c r="D502" s="53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2.75" customHeight="1">
      <c r="A503" s="47"/>
      <c r="B503" s="47"/>
      <c r="C503" s="53"/>
      <c r="D503" s="53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2.75" customHeight="1">
      <c r="A504" s="47"/>
      <c r="B504" s="47"/>
      <c r="C504" s="53"/>
      <c r="D504" s="53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2.75" customHeight="1">
      <c r="A505" s="47"/>
      <c r="B505" s="47"/>
      <c r="C505" s="53"/>
      <c r="D505" s="53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2.75" customHeight="1">
      <c r="A506" s="47"/>
      <c r="B506" s="47"/>
      <c r="C506" s="53"/>
      <c r="D506" s="53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2.75" customHeight="1">
      <c r="A507" s="47"/>
      <c r="B507" s="47"/>
      <c r="C507" s="53"/>
      <c r="D507" s="53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2.75" customHeight="1">
      <c r="A508" s="47"/>
      <c r="B508" s="47"/>
      <c r="C508" s="53"/>
      <c r="D508" s="53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2.75" customHeight="1">
      <c r="A509" s="47"/>
      <c r="B509" s="47"/>
      <c r="C509" s="53"/>
      <c r="D509" s="53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2.75" customHeight="1">
      <c r="A510" s="47"/>
      <c r="B510" s="47"/>
      <c r="C510" s="53"/>
      <c r="D510" s="53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2.75" customHeight="1">
      <c r="A511" s="47"/>
      <c r="B511" s="47"/>
      <c r="C511" s="53"/>
      <c r="D511" s="53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2.75" customHeight="1">
      <c r="A512" s="47"/>
      <c r="B512" s="47"/>
      <c r="C512" s="53"/>
      <c r="D512" s="53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2.75" customHeight="1">
      <c r="A513" s="47"/>
      <c r="B513" s="47"/>
      <c r="C513" s="53"/>
      <c r="D513" s="53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2.75" customHeight="1">
      <c r="A514" s="47"/>
      <c r="B514" s="47"/>
      <c r="C514" s="53"/>
      <c r="D514" s="53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2.75" customHeight="1">
      <c r="A515" s="47"/>
      <c r="B515" s="47"/>
      <c r="C515" s="53"/>
      <c r="D515" s="53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2.75" customHeight="1">
      <c r="A516" s="47"/>
      <c r="B516" s="47"/>
      <c r="C516" s="53"/>
      <c r="D516" s="53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2.75" customHeight="1">
      <c r="A517" s="47"/>
      <c r="B517" s="47"/>
      <c r="C517" s="53"/>
      <c r="D517" s="53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2.75" customHeight="1">
      <c r="A518" s="47"/>
      <c r="B518" s="47"/>
      <c r="C518" s="53"/>
      <c r="D518" s="53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2.75" customHeight="1">
      <c r="A519" s="47"/>
      <c r="B519" s="47"/>
      <c r="C519" s="53"/>
      <c r="D519" s="53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2.75" customHeight="1">
      <c r="A520" s="47"/>
      <c r="B520" s="47"/>
      <c r="C520" s="53"/>
      <c r="D520" s="53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2.75" customHeight="1">
      <c r="A521" s="47"/>
      <c r="B521" s="47"/>
      <c r="C521" s="53"/>
      <c r="D521" s="53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2.75" customHeight="1">
      <c r="A522" s="47"/>
      <c r="B522" s="47"/>
      <c r="C522" s="53"/>
      <c r="D522" s="53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2.75" customHeight="1">
      <c r="A523" s="47"/>
      <c r="B523" s="47"/>
      <c r="C523" s="53"/>
      <c r="D523" s="53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2.75" customHeight="1">
      <c r="A524" s="47"/>
      <c r="B524" s="47"/>
      <c r="C524" s="53"/>
      <c r="D524" s="53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2.75" customHeight="1">
      <c r="A525" s="47"/>
      <c r="B525" s="47"/>
      <c r="C525" s="53"/>
      <c r="D525" s="53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2.75" customHeight="1">
      <c r="A526" s="47"/>
      <c r="B526" s="47"/>
      <c r="C526" s="53"/>
      <c r="D526" s="53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2.75" customHeight="1">
      <c r="A527" s="47"/>
      <c r="B527" s="47"/>
      <c r="C527" s="53"/>
      <c r="D527" s="53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2.75" customHeight="1">
      <c r="A528" s="47"/>
      <c r="B528" s="47"/>
      <c r="C528" s="53"/>
      <c r="D528" s="53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2.75" customHeight="1">
      <c r="A529" s="47"/>
      <c r="B529" s="47"/>
      <c r="C529" s="53"/>
      <c r="D529" s="53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2.75" customHeight="1">
      <c r="A530" s="47"/>
      <c r="B530" s="47"/>
      <c r="C530" s="53"/>
      <c r="D530" s="53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2.75" customHeight="1">
      <c r="A531" s="47"/>
      <c r="B531" s="47"/>
      <c r="C531" s="53"/>
      <c r="D531" s="53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2.75" customHeight="1">
      <c r="A532" s="47"/>
      <c r="B532" s="47"/>
      <c r="C532" s="53"/>
      <c r="D532" s="53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2.75" customHeight="1">
      <c r="A533" s="47"/>
      <c r="B533" s="47"/>
      <c r="C533" s="53"/>
      <c r="D533" s="53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2.75" customHeight="1">
      <c r="A534" s="47"/>
      <c r="B534" s="47"/>
      <c r="C534" s="53"/>
      <c r="D534" s="53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2.75" customHeight="1">
      <c r="A535" s="47"/>
      <c r="B535" s="47"/>
      <c r="C535" s="53"/>
      <c r="D535" s="53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2.75" customHeight="1">
      <c r="A536" s="47"/>
      <c r="B536" s="47"/>
      <c r="C536" s="53"/>
      <c r="D536" s="53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2.75" customHeight="1">
      <c r="A537" s="47"/>
      <c r="B537" s="47"/>
      <c r="C537" s="53"/>
      <c r="D537" s="53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2.75" customHeight="1">
      <c r="A538" s="47"/>
      <c r="B538" s="47"/>
      <c r="C538" s="53"/>
      <c r="D538" s="53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2.75" customHeight="1">
      <c r="A539" s="47"/>
      <c r="B539" s="47"/>
      <c r="C539" s="53"/>
      <c r="D539" s="53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2.75" customHeight="1">
      <c r="A540" s="47"/>
      <c r="B540" s="47"/>
      <c r="C540" s="53"/>
      <c r="D540" s="53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2.75" customHeight="1">
      <c r="A541" s="47"/>
      <c r="B541" s="47"/>
      <c r="C541" s="53"/>
      <c r="D541" s="53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2.75" customHeight="1">
      <c r="A542" s="47"/>
      <c r="B542" s="47"/>
      <c r="C542" s="53"/>
      <c r="D542" s="53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2.75" customHeight="1">
      <c r="A543" s="47"/>
      <c r="B543" s="47"/>
      <c r="C543" s="53"/>
      <c r="D543" s="53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2.75" customHeight="1">
      <c r="A544" s="47"/>
      <c r="B544" s="47"/>
      <c r="C544" s="53"/>
      <c r="D544" s="53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2.75" customHeight="1">
      <c r="A545" s="47"/>
      <c r="B545" s="47"/>
      <c r="C545" s="53"/>
      <c r="D545" s="53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2.75" customHeight="1">
      <c r="A546" s="47"/>
      <c r="B546" s="47"/>
      <c r="C546" s="53"/>
      <c r="D546" s="53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2.75" customHeight="1">
      <c r="A547" s="47"/>
      <c r="B547" s="47"/>
      <c r="C547" s="53"/>
      <c r="D547" s="53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2.75" customHeight="1">
      <c r="A548" s="47"/>
      <c r="B548" s="47"/>
      <c r="C548" s="53"/>
      <c r="D548" s="53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2.75" customHeight="1">
      <c r="A549" s="47"/>
      <c r="B549" s="47"/>
      <c r="C549" s="53"/>
      <c r="D549" s="53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2.75" customHeight="1">
      <c r="A550" s="47"/>
      <c r="B550" s="47"/>
      <c r="C550" s="53"/>
      <c r="D550" s="53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2.75" customHeight="1">
      <c r="A551" s="47"/>
      <c r="B551" s="47"/>
      <c r="C551" s="53"/>
      <c r="D551" s="53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2.75" customHeight="1">
      <c r="A552" s="47"/>
      <c r="B552" s="47"/>
      <c r="C552" s="53"/>
      <c r="D552" s="53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2.75" customHeight="1">
      <c r="A553" s="47"/>
      <c r="B553" s="47"/>
      <c r="C553" s="53"/>
      <c r="D553" s="53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2.75" customHeight="1">
      <c r="A554" s="47"/>
      <c r="B554" s="47"/>
      <c r="C554" s="53"/>
      <c r="D554" s="53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2.75" customHeight="1">
      <c r="A555" s="47"/>
      <c r="B555" s="47"/>
      <c r="C555" s="53"/>
      <c r="D555" s="53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2.75" customHeight="1">
      <c r="A556" s="47"/>
      <c r="B556" s="47"/>
      <c r="C556" s="53"/>
      <c r="D556" s="53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2.75" customHeight="1">
      <c r="A557" s="47"/>
      <c r="B557" s="47"/>
      <c r="C557" s="53"/>
      <c r="D557" s="53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2.75" customHeight="1">
      <c r="A558" s="47"/>
      <c r="B558" s="47"/>
      <c r="C558" s="53"/>
      <c r="D558" s="53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2.75" customHeight="1">
      <c r="A559" s="47"/>
      <c r="B559" s="47"/>
      <c r="C559" s="53"/>
      <c r="D559" s="53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2.75" customHeight="1">
      <c r="A560" s="47"/>
      <c r="B560" s="47"/>
      <c r="C560" s="53"/>
      <c r="D560" s="53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2.75" customHeight="1">
      <c r="A561" s="47"/>
      <c r="B561" s="47"/>
      <c r="C561" s="53"/>
      <c r="D561" s="53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2.75" customHeight="1">
      <c r="A562" s="47"/>
      <c r="B562" s="47"/>
      <c r="C562" s="53"/>
      <c r="D562" s="53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2.75" customHeight="1">
      <c r="A563" s="47"/>
      <c r="B563" s="47"/>
      <c r="C563" s="53"/>
      <c r="D563" s="53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2.75" customHeight="1">
      <c r="A564" s="47"/>
      <c r="B564" s="47"/>
      <c r="C564" s="53"/>
      <c r="D564" s="53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2.75" customHeight="1">
      <c r="A565" s="47"/>
      <c r="B565" s="47"/>
      <c r="C565" s="53"/>
      <c r="D565" s="53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2.75" customHeight="1">
      <c r="A566" s="47"/>
      <c r="B566" s="47"/>
      <c r="C566" s="53"/>
      <c r="D566" s="53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2.75" customHeight="1">
      <c r="A567" s="47"/>
      <c r="B567" s="47"/>
      <c r="C567" s="53"/>
      <c r="D567" s="53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2.75" customHeight="1">
      <c r="A568" s="47"/>
      <c r="B568" s="47"/>
      <c r="C568" s="53"/>
      <c r="D568" s="53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2.75" customHeight="1">
      <c r="A569" s="47"/>
      <c r="B569" s="47"/>
      <c r="C569" s="53"/>
      <c r="D569" s="53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2.75" customHeight="1">
      <c r="A570" s="47"/>
      <c r="B570" s="47"/>
      <c r="C570" s="53"/>
      <c r="D570" s="53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2.75" customHeight="1">
      <c r="A571" s="47"/>
      <c r="B571" s="47"/>
      <c r="C571" s="53"/>
      <c r="D571" s="53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2.75" customHeight="1">
      <c r="A572" s="47"/>
      <c r="B572" s="47"/>
      <c r="C572" s="53"/>
      <c r="D572" s="53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2.75" customHeight="1">
      <c r="A573" s="47"/>
      <c r="B573" s="47"/>
      <c r="C573" s="53"/>
      <c r="D573" s="53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2.75" customHeight="1">
      <c r="A574" s="47"/>
      <c r="B574" s="47"/>
      <c r="C574" s="53"/>
      <c r="D574" s="53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2.75" customHeight="1">
      <c r="A575" s="47"/>
      <c r="B575" s="47"/>
      <c r="C575" s="53"/>
      <c r="D575" s="53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2.75" customHeight="1">
      <c r="A576" s="47"/>
      <c r="B576" s="47"/>
      <c r="C576" s="53"/>
      <c r="D576" s="53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2.75" customHeight="1">
      <c r="A577" s="47"/>
      <c r="B577" s="47"/>
      <c r="C577" s="53"/>
      <c r="D577" s="53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2.75" customHeight="1">
      <c r="A578" s="47"/>
      <c r="B578" s="47"/>
      <c r="C578" s="53"/>
      <c r="D578" s="53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2.75" customHeight="1">
      <c r="A579" s="47"/>
      <c r="B579" s="47"/>
      <c r="C579" s="53"/>
      <c r="D579" s="53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2.75" customHeight="1">
      <c r="A580" s="47"/>
      <c r="B580" s="47"/>
      <c r="C580" s="53"/>
      <c r="D580" s="53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2.75" customHeight="1">
      <c r="A581" s="47"/>
      <c r="B581" s="47"/>
      <c r="C581" s="53"/>
      <c r="D581" s="53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2.75" customHeight="1">
      <c r="A582" s="47"/>
      <c r="B582" s="47"/>
      <c r="C582" s="53"/>
      <c r="D582" s="53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2.75" customHeight="1">
      <c r="A583" s="47"/>
      <c r="B583" s="47"/>
      <c r="C583" s="53"/>
      <c r="D583" s="53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2.75" customHeight="1">
      <c r="A584" s="47"/>
      <c r="B584" s="47"/>
      <c r="C584" s="53"/>
      <c r="D584" s="53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2.75" customHeight="1">
      <c r="A585" s="47"/>
      <c r="B585" s="47"/>
      <c r="C585" s="53"/>
      <c r="D585" s="53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2.75" customHeight="1">
      <c r="A586" s="47"/>
      <c r="B586" s="47"/>
      <c r="C586" s="53"/>
      <c r="D586" s="53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2.75" customHeight="1">
      <c r="A587" s="47"/>
      <c r="B587" s="47"/>
      <c r="C587" s="53"/>
      <c r="D587" s="53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2.75" customHeight="1">
      <c r="A588" s="47"/>
      <c r="B588" s="47"/>
      <c r="C588" s="53"/>
      <c r="D588" s="53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2.75" customHeight="1">
      <c r="A589" s="47"/>
      <c r="B589" s="47"/>
      <c r="C589" s="53"/>
      <c r="D589" s="53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2.75" customHeight="1">
      <c r="A590" s="47"/>
      <c r="B590" s="47"/>
      <c r="C590" s="53"/>
      <c r="D590" s="53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2.75" customHeight="1">
      <c r="A591" s="47"/>
      <c r="B591" s="47"/>
      <c r="C591" s="53"/>
      <c r="D591" s="53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2.75" customHeight="1">
      <c r="A592" s="47"/>
      <c r="B592" s="47"/>
      <c r="C592" s="53"/>
      <c r="D592" s="53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2.75" customHeight="1">
      <c r="A593" s="47"/>
      <c r="B593" s="47"/>
      <c r="C593" s="53"/>
      <c r="D593" s="53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2.75" customHeight="1">
      <c r="A594" s="47"/>
      <c r="B594" s="47"/>
      <c r="C594" s="53"/>
      <c r="D594" s="53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2.75" customHeight="1">
      <c r="A595" s="47"/>
      <c r="B595" s="47"/>
      <c r="C595" s="53"/>
      <c r="D595" s="53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2.75" customHeight="1">
      <c r="A596" s="47"/>
      <c r="B596" s="47"/>
      <c r="C596" s="53"/>
      <c r="D596" s="53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2.75" customHeight="1">
      <c r="A597" s="47"/>
      <c r="B597" s="47"/>
      <c r="C597" s="53"/>
      <c r="D597" s="53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2.75" customHeight="1">
      <c r="A598" s="47"/>
      <c r="B598" s="47"/>
      <c r="C598" s="53"/>
      <c r="D598" s="53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2.75" customHeight="1">
      <c r="A599" s="47"/>
      <c r="B599" s="47"/>
      <c r="C599" s="53"/>
      <c r="D599" s="53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2.75" customHeight="1">
      <c r="A600" s="47"/>
      <c r="B600" s="47"/>
      <c r="C600" s="53"/>
      <c r="D600" s="53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2.75" customHeight="1">
      <c r="A601" s="47"/>
      <c r="B601" s="47"/>
      <c r="C601" s="53"/>
      <c r="D601" s="53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2.75" customHeight="1">
      <c r="A602" s="47"/>
      <c r="B602" s="47"/>
      <c r="C602" s="53"/>
      <c r="D602" s="53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2.75" customHeight="1">
      <c r="A603" s="47"/>
      <c r="B603" s="47"/>
      <c r="C603" s="53"/>
      <c r="D603" s="53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2.75" customHeight="1">
      <c r="A604" s="47"/>
      <c r="B604" s="47"/>
      <c r="C604" s="53"/>
      <c r="D604" s="53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2.75" customHeight="1">
      <c r="A605" s="47"/>
      <c r="B605" s="47"/>
      <c r="C605" s="53"/>
      <c r="D605" s="53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2.75" customHeight="1">
      <c r="A606" s="47"/>
      <c r="B606" s="47"/>
      <c r="C606" s="53"/>
      <c r="D606" s="53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2.75" customHeight="1">
      <c r="A607" s="47"/>
      <c r="B607" s="47"/>
      <c r="C607" s="53"/>
      <c r="D607" s="53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2.75" customHeight="1">
      <c r="A608" s="47"/>
      <c r="B608" s="47"/>
      <c r="C608" s="53"/>
      <c r="D608" s="53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2.75" customHeight="1">
      <c r="A609" s="47"/>
      <c r="B609" s="47"/>
      <c r="C609" s="53"/>
      <c r="D609" s="53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2.75" customHeight="1">
      <c r="A610" s="47"/>
      <c r="B610" s="47"/>
      <c r="C610" s="53"/>
      <c r="D610" s="53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2.75" customHeight="1">
      <c r="A611" s="47"/>
      <c r="B611" s="47"/>
      <c r="C611" s="53"/>
      <c r="D611" s="53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2.75" customHeight="1">
      <c r="A612" s="47"/>
      <c r="B612" s="47"/>
      <c r="C612" s="53"/>
      <c r="D612" s="53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2.75" customHeight="1">
      <c r="A613" s="47"/>
      <c r="B613" s="47"/>
      <c r="C613" s="53"/>
      <c r="D613" s="53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2.75" customHeight="1">
      <c r="A614" s="47"/>
      <c r="B614" s="47"/>
      <c r="C614" s="53"/>
      <c r="D614" s="53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2.75" customHeight="1">
      <c r="A615" s="47"/>
      <c r="B615" s="47"/>
      <c r="C615" s="53"/>
      <c r="D615" s="53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2.75" customHeight="1">
      <c r="A616" s="47"/>
      <c r="B616" s="47"/>
      <c r="C616" s="53"/>
      <c r="D616" s="53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2.75" customHeight="1">
      <c r="A617" s="47"/>
      <c r="B617" s="47"/>
      <c r="C617" s="53"/>
      <c r="D617" s="53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2.75" customHeight="1">
      <c r="A618" s="47"/>
      <c r="B618" s="47"/>
      <c r="C618" s="53"/>
      <c r="D618" s="53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2.75" customHeight="1">
      <c r="A619" s="47"/>
      <c r="B619" s="47"/>
      <c r="C619" s="53"/>
      <c r="D619" s="53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2.75" customHeight="1">
      <c r="A620" s="47"/>
      <c r="B620" s="47"/>
      <c r="C620" s="53"/>
      <c r="D620" s="53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2.75" customHeight="1">
      <c r="A621" s="47"/>
      <c r="B621" s="47"/>
      <c r="C621" s="53"/>
      <c r="D621" s="53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2.75" customHeight="1">
      <c r="A622" s="47"/>
      <c r="B622" s="47"/>
      <c r="C622" s="53"/>
      <c r="D622" s="53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2.75" customHeight="1">
      <c r="A623" s="47"/>
      <c r="B623" s="47"/>
      <c r="C623" s="53"/>
      <c r="D623" s="53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2.75" customHeight="1">
      <c r="A624" s="47"/>
      <c r="B624" s="47"/>
      <c r="C624" s="53"/>
      <c r="D624" s="53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2.75" customHeight="1">
      <c r="A625" s="47"/>
      <c r="B625" s="47"/>
      <c r="C625" s="53"/>
      <c r="D625" s="53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2.75" customHeight="1">
      <c r="A626" s="47"/>
      <c r="B626" s="47"/>
      <c r="C626" s="53"/>
      <c r="D626" s="53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2.75" customHeight="1">
      <c r="A627" s="47"/>
      <c r="B627" s="47"/>
      <c r="C627" s="53"/>
      <c r="D627" s="53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2.75" customHeight="1">
      <c r="A628" s="47"/>
      <c r="B628" s="47"/>
      <c r="C628" s="53"/>
      <c r="D628" s="53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2.75" customHeight="1">
      <c r="A629" s="47"/>
      <c r="B629" s="47"/>
      <c r="C629" s="53"/>
      <c r="D629" s="53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2.75" customHeight="1">
      <c r="A630" s="47"/>
      <c r="B630" s="47"/>
      <c r="C630" s="53"/>
      <c r="D630" s="53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2.75" customHeight="1">
      <c r="A631" s="47"/>
      <c r="B631" s="47"/>
      <c r="C631" s="53"/>
      <c r="D631" s="53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2.75" customHeight="1">
      <c r="A632" s="47"/>
      <c r="B632" s="47"/>
      <c r="C632" s="53"/>
      <c r="D632" s="53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2.75" customHeight="1">
      <c r="A633" s="47"/>
      <c r="B633" s="47"/>
      <c r="C633" s="53"/>
      <c r="D633" s="53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2.75" customHeight="1">
      <c r="A634" s="47"/>
      <c r="B634" s="47"/>
      <c r="C634" s="53"/>
      <c r="D634" s="53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2.75" customHeight="1">
      <c r="A635" s="47"/>
      <c r="B635" s="47"/>
      <c r="C635" s="53"/>
      <c r="D635" s="53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2.75" customHeight="1">
      <c r="A636" s="47"/>
      <c r="B636" s="47"/>
      <c r="C636" s="53"/>
      <c r="D636" s="53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2.75" customHeight="1">
      <c r="A637" s="47"/>
      <c r="B637" s="47"/>
      <c r="C637" s="53"/>
      <c r="D637" s="53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2.75" customHeight="1">
      <c r="A638" s="47"/>
      <c r="B638" s="47"/>
      <c r="C638" s="53"/>
      <c r="D638" s="53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2.75" customHeight="1">
      <c r="A639" s="47"/>
      <c r="B639" s="47"/>
      <c r="C639" s="53"/>
      <c r="D639" s="53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2.75" customHeight="1">
      <c r="A640" s="47"/>
      <c r="B640" s="47"/>
      <c r="C640" s="53"/>
      <c r="D640" s="53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2.75" customHeight="1">
      <c r="A641" s="47"/>
      <c r="B641" s="47"/>
      <c r="C641" s="53"/>
      <c r="D641" s="53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2.75" customHeight="1">
      <c r="A642" s="47"/>
      <c r="B642" s="47"/>
      <c r="C642" s="53"/>
      <c r="D642" s="53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2.75" customHeight="1">
      <c r="A643" s="47"/>
      <c r="B643" s="47"/>
      <c r="C643" s="53"/>
      <c r="D643" s="53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2.75" customHeight="1">
      <c r="A644" s="47"/>
      <c r="B644" s="47"/>
      <c r="C644" s="53"/>
      <c r="D644" s="53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2.75" customHeight="1">
      <c r="A645" s="47"/>
      <c r="B645" s="47"/>
      <c r="C645" s="53"/>
      <c r="D645" s="53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2.75" customHeight="1">
      <c r="A646" s="47"/>
      <c r="B646" s="47"/>
      <c r="C646" s="53"/>
      <c r="D646" s="53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2.75" customHeight="1">
      <c r="A647" s="47"/>
      <c r="B647" s="47"/>
      <c r="C647" s="53"/>
      <c r="D647" s="53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2.75" customHeight="1">
      <c r="A648" s="47"/>
      <c r="B648" s="47"/>
      <c r="C648" s="53"/>
      <c r="D648" s="53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2.75" customHeight="1">
      <c r="A649" s="47"/>
      <c r="B649" s="47"/>
      <c r="C649" s="53"/>
      <c r="D649" s="53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2.75" customHeight="1">
      <c r="A650" s="47"/>
      <c r="B650" s="47"/>
      <c r="C650" s="53"/>
      <c r="D650" s="53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2.75" customHeight="1">
      <c r="A651" s="47"/>
      <c r="B651" s="47"/>
      <c r="C651" s="53"/>
      <c r="D651" s="53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2.75" customHeight="1">
      <c r="A652" s="47"/>
      <c r="B652" s="47"/>
      <c r="C652" s="53"/>
      <c r="D652" s="53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2.75" customHeight="1">
      <c r="A653" s="47"/>
      <c r="B653" s="47"/>
      <c r="C653" s="53"/>
      <c r="D653" s="53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2.75" customHeight="1">
      <c r="A654" s="47"/>
      <c r="B654" s="47"/>
      <c r="C654" s="53"/>
      <c r="D654" s="53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2.75" customHeight="1">
      <c r="A655" s="47"/>
      <c r="B655" s="47"/>
      <c r="C655" s="53"/>
      <c r="D655" s="53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2.75" customHeight="1">
      <c r="A656" s="47"/>
      <c r="B656" s="47"/>
      <c r="C656" s="53"/>
      <c r="D656" s="53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2.75" customHeight="1">
      <c r="A657" s="47"/>
      <c r="B657" s="47"/>
      <c r="C657" s="53"/>
      <c r="D657" s="53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2.75" customHeight="1">
      <c r="A658" s="47"/>
      <c r="B658" s="47"/>
      <c r="C658" s="53"/>
      <c r="D658" s="53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2.75" customHeight="1">
      <c r="A659" s="47"/>
      <c r="B659" s="47"/>
      <c r="C659" s="53"/>
      <c r="D659" s="53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2.75" customHeight="1">
      <c r="A660" s="47"/>
      <c r="B660" s="47"/>
      <c r="C660" s="53"/>
      <c r="D660" s="53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2.75" customHeight="1">
      <c r="A661" s="47"/>
      <c r="B661" s="47"/>
      <c r="C661" s="53"/>
      <c r="D661" s="53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2.75" customHeight="1">
      <c r="A662" s="47"/>
      <c r="B662" s="47"/>
      <c r="C662" s="53"/>
      <c r="D662" s="53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2.75" customHeight="1">
      <c r="A663" s="47"/>
      <c r="B663" s="47"/>
      <c r="C663" s="53"/>
      <c r="D663" s="53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2.75" customHeight="1">
      <c r="A664" s="47"/>
      <c r="B664" s="47"/>
      <c r="C664" s="53"/>
      <c r="D664" s="53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2.75" customHeight="1">
      <c r="A665" s="47"/>
      <c r="B665" s="47"/>
      <c r="C665" s="53"/>
      <c r="D665" s="53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2.75" customHeight="1">
      <c r="A666" s="47"/>
      <c r="B666" s="47"/>
      <c r="C666" s="53"/>
      <c r="D666" s="53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2.75" customHeight="1">
      <c r="A667" s="47"/>
      <c r="B667" s="47"/>
      <c r="C667" s="53"/>
      <c r="D667" s="53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2.75" customHeight="1">
      <c r="A668" s="47"/>
      <c r="B668" s="47"/>
      <c r="C668" s="53"/>
      <c r="D668" s="53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2.75" customHeight="1">
      <c r="A669" s="47"/>
      <c r="B669" s="47"/>
      <c r="C669" s="53"/>
      <c r="D669" s="53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2.75" customHeight="1">
      <c r="A670" s="47"/>
      <c r="B670" s="47"/>
      <c r="C670" s="53"/>
      <c r="D670" s="53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2.75" customHeight="1">
      <c r="A671" s="47"/>
      <c r="B671" s="47"/>
      <c r="C671" s="53"/>
      <c r="D671" s="53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2.75" customHeight="1">
      <c r="A672" s="47"/>
      <c r="B672" s="47"/>
      <c r="C672" s="53"/>
      <c r="D672" s="53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2.75" customHeight="1">
      <c r="A673" s="47"/>
      <c r="B673" s="47"/>
      <c r="C673" s="53"/>
      <c r="D673" s="53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2.75" customHeight="1">
      <c r="A674" s="47"/>
      <c r="B674" s="47"/>
      <c r="C674" s="53"/>
      <c r="D674" s="53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2.75" customHeight="1">
      <c r="A675" s="47"/>
      <c r="B675" s="47"/>
      <c r="C675" s="53"/>
      <c r="D675" s="53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2.75" customHeight="1">
      <c r="A676" s="47"/>
      <c r="B676" s="47"/>
      <c r="C676" s="53"/>
      <c r="D676" s="53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2.75" customHeight="1">
      <c r="A677" s="47"/>
      <c r="B677" s="47"/>
      <c r="C677" s="53"/>
      <c r="D677" s="53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2.75" customHeight="1">
      <c r="A678" s="47"/>
      <c r="B678" s="47"/>
      <c r="C678" s="53"/>
      <c r="D678" s="53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2.75" customHeight="1">
      <c r="A679" s="47"/>
      <c r="B679" s="47"/>
      <c r="C679" s="53"/>
      <c r="D679" s="53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2.75" customHeight="1">
      <c r="A680" s="47"/>
      <c r="B680" s="47"/>
      <c r="C680" s="53"/>
      <c r="D680" s="53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2.75" customHeight="1">
      <c r="A681" s="47"/>
      <c r="B681" s="47"/>
      <c r="C681" s="53"/>
      <c r="D681" s="53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2.75" customHeight="1">
      <c r="A682" s="47"/>
      <c r="B682" s="47"/>
      <c r="C682" s="53"/>
      <c r="D682" s="53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2.75" customHeight="1">
      <c r="A683" s="47"/>
      <c r="B683" s="47"/>
      <c r="C683" s="53"/>
      <c r="D683" s="53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2.75" customHeight="1">
      <c r="A684" s="47"/>
      <c r="B684" s="47"/>
      <c r="C684" s="53"/>
      <c r="D684" s="53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2.75" customHeight="1">
      <c r="A685" s="47"/>
      <c r="B685" s="47"/>
      <c r="C685" s="53"/>
      <c r="D685" s="53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2.75" customHeight="1">
      <c r="A686" s="47"/>
      <c r="B686" s="47"/>
      <c r="C686" s="53"/>
      <c r="D686" s="53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2.75" customHeight="1">
      <c r="A687" s="47"/>
      <c r="B687" s="47"/>
      <c r="C687" s="53"/>
      <c r="D687" s="53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2.75" customHeight="1">
      <c r="A688" s="47"/>
      <c r="B688" s="47"/>
      <c r="C688" s="53"/>
      <c r="D688" s="53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2.75" customHeight="1">
      <c r="A689" s="47"/>
      <c r="B689" s="47"/>
      <c r="C689" s="53"/>
      <c r="D689" s="53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2.75" customHeight="1">
      <c r="A690" s="47"/>
      <c r="B690" s="47"/>
      <c r="C690" s="53"/>
      <c r="D690" s="53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2.75" customHeight="1">
      <c r="A691" s="47"/>
      <c r="B691" s="47"/>
      <c r="C691" s="53"/>
      <c r="D691" s="53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2.75" customHeight="1">
      <c r="A692" s="47"/>
      <c r="B692" s="47"/>
      <c r="C692" s="53"/>
      <c r="D692" s="53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2.75" customHeight="1">
      <c r="A693" s="47"/>
      <c r="B693" s="47"/>
      <c r="C693" s="53"/>
      <c r="D693" s="53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2.75" customHeight="1">
      <c r="A694" s="47"/>
      <c r="B694" s="47"/>
      <c r="C694" s="53"/>
      <c r="D694" s="53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2.75" customHeight="1">
      <c r="A695" s="47"/>
      <c r="B695" s="47"/>
      <c r="C695" s="53"/>
      <c r="D695" s="53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2.75" customHeight="1">
      <c r="A696" s="47"/>
      <c r="B696" s="47"/>
      <c r="C696" s="53"/>
      <c r="D696" s="53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2.75" customHeight="1">
      <c r="A697" s="47"/>
      <c r="B697" s="47"/>
      <c r="C697" s="53"/>
      <c r="D697" s="53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2.75" customHeight="1">
      <c r="A698" s="47"/>
      <c r="B698" s="47"/>
      <c r="C698" s="53"/>
      <c r="D698" s="53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2.75" customHeight="1">
      <c r="A699" s="47"/>
      <c r="B699" s="47"/>
      <c r="C699" s="53"/>
      <c r="D699" s="53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2.75" customHeight="1">
      <c r="A700" s="47"/>
      <c r="B700" s="47"/>
      <c r="C700" s="53"/>
      <c r="D700" s="53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2.75" customHeight="1">
      <c r="A701" s="47"/>
      <c r="B701" s="47"/>
      <c r="C701" s="53"/>
      <c r="D701" s="53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2.75" customHeight="1">
      <c r="A702" s="47"/>
      <c r="B702" s="47"/>
      <c r="C702" s="53"/>
      <c r="D702" s="53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2.75" customHeight="1">
      <c r="A703" s="47"/>
      <c r="B703" s="47"/>
      <c r="C703" s="53"/>
      <c r="D703" s="53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2.75" customHeight="1">
      <c r="A704" s="47"/>
      <c r="B704" s="47"/>
      <c r="C704" s="53"/>
      <c r="D704" s="53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2.75" customHeight="1">
      <c r="A705" s="47"/>
      <c r="B705" s="47"/>
      <c r="C705" s="53"/>
      <c r="D705" s="53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2.75" customHeight="1">
      <c r="A706" s="47"/>
      <c r="B706" s="47"/>
      <c r="C706" s="53"/>
      <c r="D706" s="53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2.75" customHeight="1">
      <c r="A707" s="47"/>
      <c r="B707" s="47"/>
      <c r="C707" s="53"/>
      <c r="D707" s="53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2.75" customHeight="1">
      <c r="A708" s="47"/>
      <c r="B708" s="47"/>
      <c r="C708" s="53"/>
      <c r="D708" s="53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2.75" customHeight="1">
      <c r="A709" s="47"/>
      <c r="B709" s="47"/>
      <c r="C709" s="53"/>
      <c r="D709" s="53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2.75" customHeight="1">
      <c r="A710" s="47"/>
      <c r="B710" s="47"/>
      <c r="C710" s="53"/>
      <c r="D710" s="53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2.75" customHeight="1">
      <c r="A711" s="47"/>
      <c r="B711" s="47"/>
      <c r="C711" s="53"/>
      <c r="D711" s="53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2.75" customHeight="1">
      <c r="A712" s="47"/>
      <c r="B712" s="47"/>
      <c r="C712" s="53"/>
      <c r="D712" s="53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2.75" customHeight="1">
      <c r="A713" s="47"/>
      <c r="B713" s="47"/>
      <c r="C713" s="53"/>
      <c r="D713" s="53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2.75" customHeight="1">
      <c r="A714" s="47"/>
      <c r="B714" s="47"/>
      <c r="C714" s="53"/>
      <c r="D714" s="53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2.75" customHeight="1">
      <c r="A715" s="47"/>
      <c r="B715" s="47"/>
      <c r="C715" s="53"/>
      <c r="D715" s="53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2.75" customHeight="1">
      <c r="A716" s="47"/>
      <c r="B716" s="47"/>
      <c r="C716" s="53"/>
      <c r="D716" s="53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2.75" customHeight="1">
      <c r="A717" s="47"/>
      <c r="B717" s="47"/>
      <c r="C717" s="53"/>
      <c r="D717" s="53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2.75" customHeight="1">
      <c r="A718" s="47"/>
      <c r="B718" s="47"/>
      <c r="C718" s="53"/>
      <c r="D718" s="53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2.75" customHeight="1">
      <c r="A719" s="47"/>
      <c r="B719" s="47"/>
      <c r="C719" s="53"/>
      <c r="D719" s="53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2.75" customHeight="1">
      <c r="A720" s="47"/>
      <c r="B720" s="47"/>
      <c r="C720" s="53"/>
      <c r="D720" s="53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2.75" customHeight="1">
      <c r="A721" s="47"/>
      <c r="B721" s="47"/>
      <c r="C721" s="53"/>
      <c r="D721" s="53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2.75" customHeight="1">
      <c r="A722" s="47"/>
      <c r="B722" s="47"/>
      <c r="C722" s="53"/>
      <c r="D722" s="53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2.75" customHeight="1">
      <c r="A723" s="47"/>
      <c r="B723" s="47"/>
      <c r="C723" s="53"/>
      <c r="D723" s="53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2.75" customHeight="1">
      <c r="A724" s="47"/>
      <c r="B724" s="47"/>
      <c r="C724" s="53"/>
      <c r="D724" s="53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2.75" customHeight="1">
      <c r="A725" s="47"/>
      <c r="B725" s="47"/>
      <c r="C725" s="53"/>
      <c r="D725" s="53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2.75" customHeight="1">
      <c r="A726" s="47"/>
      <c r="B726" s="47"/>
      <c r="C726" s="53"/>
      <c r="D726" s="53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2.75" customHeight="1">
      <c r="A727" s="47"/>
      <c r="B727" s="47"/>
      <c r="C727" s="53"/>
      <c r="D727" s="53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2.75" customHeight="1">
      <c r="A728" s="47"/>
      <c r="B728" s="47"/>
      <c r="C728" s="53"/>
      <c r="D728" s="53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2.75" customHeight="1">
      <c r="A729" s="47"/>
      <c r="B729" s="47"/>
      <c r="C729" s="53"/>
      <c r="D729" s="53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2.75" customHeight="1">
      <c r="A730" s="47"/>
      <c r="B730" s="47"/>
      <c r="C730" s="53"/>
      <c r="D730" s="53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2.75" customHeight="1">
      <c r="A731" s="47"/>
      <c r="B731" s="47"/>
      <c r="C731" s="53"/>
      <c r="D731" s="53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2.75" customHeight="1">
      <c r="A732" s="47"/>
      <c r="B732" s="47"/>
      <c r="C732" s="53"/>
      <c r="D732" s="53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2.75" customHeight="1">
      <c r="A733" s="47"/>
      <c r="B733" s="47"/>
      <c r="C733" s="53"/>
      <c r="D733" s="53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2.75" customHeight="1">
      <c r="A734" s="47"/>
      <c r="B734" s="47"/>
      <c r="C734" s="53"/>
      <c r="D734" s="53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2.75" customHeight="1">
      <c r="A735" s="47"/>
      <c r="B735" s="47"/>
      <c r="C735" s="53"/>
      <c r="D735" s="53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2.75" customHeight="1">
      <c r="A736" s="47"/>
      <c r="B736" s="47"/>
      <c r="C736" s="53"/>
      <c r="D736" s="53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2.75" customHeight="1">
      <c r="A737" s="47"/>
      <c r="B737" s="47"/>
      <c r="C737" s="53"/>
      <c r="D737" s="53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2.75" customHeight="1">
      <c r="A738" s="47"/>
      <c r="B738" s="47"/>
      <c r="C738" s="53"/>
      <c r="D738" s="53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2.75" customHeight="1">
      <c r="A739" s="47"/>
      <c r="B739" s="47"/>
      <c r="C739" s="53"/>
      <c r="D739" s="53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2.75" customHeight="1">
      <c r="A740" s="47"/>
      <c r="B740" s="47"/>
      <c r="C740" s="53"/>
      <c r="D740" s="53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2.75" customHeight="1">
      <c r="A741" s="47"/>
      <c r="B741" s="47"/>
      <c r="C741" s="53"/>
      <c r="D741" s="53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2.75" customHeight="1">
      <c r="A742" s="47"/>
      <c r="B742" s="47"/>
      <c r="C742" s="53"/>
      <c r="D742" s="53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2.75" customHeight="1">
      <c r="A743" s="47"/>
      <c r="B743" s="47"/>
      <c r="C743" s="53"/>
      <c r="D743" s="53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2.75" customHeight="1">
      <c r="A744" s="47"/>
      <c r="B744" s="47"/>
      <c r="C744" s="53"/>
      <c r="D744" s="53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2.75" customHeight="1">
      <c r="A745" s="47"/>
      <c r="B745" s="47"/>
      <c r="C745" s="53"/>
      <c r="D745" s="53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2.75" customHeight="1">
      <c r="A746" s="47"/>
      <c r="B746" s="47"/>
      <c r="C746" s="53"/>
      <c r="D746" s="53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2.75" customHeight="1">
      <c r="A747" s="47"/>
      <c r="B747" s="47"/>
      <c r="C747" s="53"/>
      <c r="D747" s="53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2.75" customHeight="1">
      <c r="A748" s="47"/>
      <c r="B748" s="47"/>
      <c r="C748" s="53"/>
      <c r="D748" s="53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2.75" customHeight="1">
      <c r="A749" s="47"/>
      <c r="B749" s="47"/>
      <c r="C749" s="53"/>
      <c r="D749" s="53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2.75" customHeight="1">
      <c r="A750" s="47"/>
      <c r="B750" s="47"/>
      <c r="C750" s="53"/>
      <c r="D750" s="53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2.75" customHeight="1">
      <c r="A751" s="47"/>
      <c r="B751" s="47"/>
      <c r="C751" s="53"/>
      <c r="D751" s="53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2.75" customHeight="1">
      <c r="A752" s="47"/>
      <c r="B752" s="47"/>
      <c r="C752" s="53"/>
      <c r="D752" s="53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2.75" customHeight="1">
      <c r="A753" s="47"/>
      <c r="B753" s="47"/>
      <c r="C753" s="53"/>
      <c r="D753" s="53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2.75" customHeight="1">
      <c r="A754" s="47"/>
      <c r="B754" s="47"/>
      <c r="C754" s="53"/>
      <c r="D754" s="53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2.75" customHeight="1">
      <c r="A755" s="47"/>
      <c r="B755" s="47"/>
      <c r="C755" s="53"/>
      <c r="D755" s="53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2.75" customHeight="1">
      <c r="A756" s="47"/>
      <c r="B756" s="47"/>
      <c r="C756" s="53"/>
      <c r="D756" s="53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2.75" customHeight="1">
      <c r="A757" s="47"/>
      <c r="B757" s="47"/>
      <c r="C757" s="53"/>
      <c r="D757" s="53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2.75" customHeight="1">
      <c r="A758" s="47"/>
      <c r="B758" s="47"/>
      <c r="C758" s="53"/>
      <c r="D758" s="53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2.75" customHeight="1">
      <c r="A759" s="47"/>
      <c r="B759" s="47"/>
      <c r="C759" s="53"/>
      <c r="D759" s="53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2.75" customHeight="1">
      <c r="A760" s="47"/>
      <c r="B760" s="47"/>
      <c r="C760" s="53"/>
      <c r="D760" s="53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2.75" customHeight="1">
      <c r="A761" s="47"/>
      <c r="B761" s="47"/>
      <c r="C761" s="53"/>
      <c r="D761" s="53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2.75" customHeight="1">
      <c r="A762" s="47"/>
      <c r="B762" s="47"/>
      <c r="C762" s="53"/>
      <c r="D762" s="53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2.75" customHeight="1">
      <c r="A763" s="47"/>
      <c r="B763" s="47"/>
      <c r="C763" s="53"/>
      <c r="D763" s="53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2.75" customHeight="1">
      <c r="A764" s="47"/>
      <c r="B764" s="47"/>
      <c r="C764" s="53"/>
      <c r="D764" s="53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2.75" customHeight="1">
      <c r="A765" s="47"/>
      <c r="B765" s="47"/>
      <c r="C765" s="53"/>
      <c r="D765" s="53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2.75" customHeight="1">
      <c r="A766" s="47"/>
      <c r="B766" s="47"/>
      <c r="C766" s="53"/>
      <c r="D766" s="53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2.75" customHeight="1">
      <c r="A767" s="47"/>
      <c r="B767" s="47"/>
      <c r="C767" s="53"/>
      <c r="D767" s="53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2.75" customHeight="1">
      <c r="A768" s="47"/>
      <c r="B768" s="47"/>
      <c r="C768" s="53"/>
      <c r="D768" s="53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2.75" customHeight="1">
      <c r="A769" s="47"/>
      <c r="B769" s="47"/>
      <c r="C769" s="53"/>
      <c r="D769" s="53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2.75" customHeight="1">
      <c r="A770" s="47"/>
      <c r="B770" s="47"/>
      <c r="C770" s="53"/>
      <c r="D770" s="53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2.75" customHeight="1">
      <c r="A771" s="47"/>
      <c r="B771" s="47"/>
      <c r="C771" s="53"/>
      <c r="D771" s="53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2.75" customHeight="1">
      <c r="A772" s="47"/>
      <c r="B772" s="47"/>
      <c r="C772" s="53"/>
      <c r="D772" s="53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2.75" customHeight="1">
      <c r="A773" s="47"/>
      <c r="B773" s="47"/>
      <c r="C773" s="53"/>
      <c r="D773" s="53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2.75" customHeight="1">
      <c r="A774" s="47"/>
      <c r="B774" s="47"/>
      <c r="C774" s="53"/>
      <c r="D774" s="53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2.75" customHeight="1">
      <c r="A775" s="47"/>
      <c r="B775" s="47"/>
      <c r="C775" s="53"/>
      <c r="D775" s="53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2.75" customHeight="1">
      <c r="A776" s="47"/>
      <c r="B776" s="47"/>
      <c r="C776" s="53"/>
      <c r="D776" s="53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2.75" customHeight="1">
      <c r="A777" s="47"/>
      <c r="B777" s="47"/>
      <c r="C777" s="53"/>
      <c r="D777" s="53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2.75" customHeight="1">
      <c r="A778" s="47"/>
      <c r="B778" s="47"/>
      <c r="C778" s="53"/>
      <c r="D778" s="53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2.75" customHeight="1">
      <c r="A779" s="47"/>
      <c r="B779" s="47"/>
      <c r="C779" s="53"/>
      <c r="D779" s="53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2.75" customHeight="1">
      <c r="A780" s="47"/>
      <c r="B780" s="47"/>
      <c r="C780" s="53"/>
      <c r="D780" s="53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2.75" customHeight="1">
      <c r="A781" s="47"/>
      <c r="B781" s="47"/>
      <c r="C781" s="53"/>
      <c r="D781" s="53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2.75" customHeight="1">
      <c r="A782" s="47"/>
      <c r="B782" s="47"/>
      <c r="C782" s="53"/>
      <c r="D782" s="53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2.75" customHeight="1">
      <c r="A783" s="47"/>
      <c r="B783" s="47"/>
      <c r="C783" s="53"/>
      <c r="D783" s="53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2.75" customHeight="1">
      <c r="A784" s="47"/>
      <c r="B784" s="47"/>
      <c r="C784" s="53"/>
      <c r="D784" s="53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2.75" customHeight="1">
      <c r="A785" s="47"/>
      <c r="B785" s="47"/>
      <c r="C785" s="53"/>
      <c r="D785" s="53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2.75" customHeight="1">
      <c r="A786" s="47"/>
      <c r="B786" s="47"/>
      <c r="C786" s="53"/>
      <c r="D786" s="53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2.75" customHeight="1">
      <c r="A787" s="47"/>
      <c r="B787" s="47"/>
      <c r="C787" s="53"/>
      <c r="D787" s="53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2.75" customHeight="1">
      <c r="A788" s="47"/>
      <c r="B788" s="47"/>
      <c r="C788" s="53"/>
      <c r="D788" s="53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2.75" customHeight="1">
      <c r="A789" s="47"/>
      <c r="B789" s="47"/>
      <c r="C789" s="53"/>
      <c r="D789" s="53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2.75" customHeight="1">
      <c r="A790" s="47"/>
      <c r="B790" s="47"/>
      <c r="C790" s="53"/>
      <c r="D790" s="53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2.75" customHeight="1">
      <c r="A791" s="47"/>
      <c r="B791" s="47"/>
      <c r="C791" s="53"/>
      <c r="D791" s="53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2.75" customHeight="1">
      <c r="A792" s="47"/>
      <c r="B792" s="47"/>
      <c r="C792" s="53"/>
      <c r="D792" s="53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2.75" customHeight="1">
      <c r="A793" s="47"/>
      <c r="B793" s="47"/>
      <c r="C793" s="53"/>
      <c r="D793" s="53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2.75" customHeight="1">
      <c r="A794" s="47"/>
      <c r="B794" s="47"/>
      <c r="C794" s="53"/>
      <c r="D794" s="53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2.75" customHeight="1">
      <c r="A795" s="47"/>
      <c r="B795" s="47"/>
      <c r="C795" s="53"/>
      <c r="D795" s="53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2.75" customHeight="1">
      <c r="A796" s="47"/>
      <c r="B796" s="47"/>
      <c r="C796" s="53"/>
      <c r="D796" s="53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2.75" customHeight="1">
      <c r="A797" s="47"/>
      <c r="B797" s="47"/>
      <c r="C797" s="53"/>
      <c r="D797" s="53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2.75" customHeight="1">
      <c r="A798" s="47"/>
      <c r="B798" s="47"/>
      <c r="C798" s="53"/>
      <c r="D798" s="53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2.75" customHeight="1">
      <c r="A799" s="47"/>
      <c r="B799" s="47"/>
      <c r="C799" s="53"/>
      <c r="D799" s="53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2.75" customHeight="1">
      <c r="A800" s="47"/>
      <c r="B800" s="47"/>
      <c r="C800" s="53"/>
      <c r="D800" s="53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2.75" customHeight="1">
      <c r="A801" s="47"/>
      <c r="B801" s="47"/>
      <c r="C801" s="53"/>
      <c r="D801" s="53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2.75" customHeight="1">
      <c r="A802" s="47"/>
      <c r="B802" s="47"/>
      <c r="C802" s="53"/>
      <c r="D802" s="53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2.75" customHeight="1">
      <c r="A803" s="47"/>
      <c r="B803" s="47"/>
      <c r="C803" s="53"/>
      <c r="D803" s="53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2.75" customHeight="1">
      <c r="A804" s="47"/>
      <c r="B804" s="47"/>
      <c r="C804" s="53"/>
      <c r="D804" s="53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2.75" customHeight="1">
      <c r="A805" s="47"/>
      <c r="B805" s="47"/>
      <c r="C805" s="53"/>
      <c r="D805" s="53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2.75" customHeight="1">
      <c r="A806" s="47"/>
      <c r="B806" s="47"/>
      <c r="C806" s="53"/>
      <c r="D806" s="53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2.75" customHeight="1">
      <c r="A807" s="47"/>
      <c r="B807" s="47"/>
      <c r="C807" s="53"/>
      <c r="D807" s="53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2.75" customHeight="1">
      <c r="A808" s="47"/>
      <c r="B808" s="47"/>
      <c r="C808" s="53"/>
      <c r="D808" s="53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2.75" customHeight="1">
      <c r="A809" s="47"/>
      <c r="B809" s="47"/>
      <c r="C809" s="53"/>
      <c r="D809" s="53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2.75" customHeight="1">
      <c r="A810" s="47"/>
      <c r="B810" s="47"/>
      <c r="C810" s="53"/>
      <c r="D810" s="53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2.75" customHeight="1">
      <c r="A811" s="47"/>
      <c r="B811" s="47"/>
      <c r="C811" s="53"/>
      <c r="D811" s="53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2.75" customHeight="1">
      <c r="A812" s="47"/>
      <c r="B812" s="47"/>
      <c r="C812" s="53"/>
      <c r="D812" s="53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2.75" customHeight="1">
      <c r="A813" s="47"/>
      <c r="B813" s="47"/>
      <c r="C813" s="53"/>
      <c r="D813" s="53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2.75" customHeight="1">
      <c r="A814" s="47"/>
      <c r="B814" s="47"/>
      <c r="C814" s="53"/>
      <c r="D814" s="53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2.75" customHeight="1">
      <c r="A815" s="47"/>
      <c r="B815" s="47"/>
      <c r="C815" s="53"/>
      <c r="D815" s="53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2.75" customHeight="1">
      <c r="A816" s="47"/>
      <c r="B816" s="47"/>
      <c r="C816" s="53"/>
      <c r="D816" s="53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2.75" customHeight="1">
      <c r="A817" s="47"/>
      <c r="B817" s="47"/>
      <c r="C817" s="53"/>
      <c r="D817" s="53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2.75" customHeight="1">
      <c r="A818" s="47"/>
      <c r="B818" s="47"/>
      <c r="C818" s="53"/>
      <c r="D818" s="53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2.75" customHeight="1">
      <c r="A819" s="47"/>
      <c r="B819" s="47"/>
      <c r="C819" s="53"/>
      <c r="D819" s="53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2.75" customHeight="1">
      <c r="A820" s="47"/>
      <c r="B820" s="47"/>
      <c r="C820" s="53"/>
      <c r="D820" s="53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2.75" customHeight="1">
      <c r="A821" s="47"/>
      <c r="B821" s="47"/>
      <c r="C821" s="53"/>
      <c r="D821" s="53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2.75" customHeight="1">
      <c r="A822" s="47"/>
      <c r="B822" s="47"/>
      <c r="C822" s="53"/>
      <c r="D822" s="53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2.75" customHeight="1">
      <c r="A823" s="47"/>
      <c r="B823" s="47"/>
      <c r="C823" s="53"/>
      <c r="D823" s="53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2.75" customHeight="1">
      <c r="A824" s="47"/>
      <c r="B824" s="47"/>
      <c r="C824" s="53"/>
      <c r="D824" s="53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2.75" customHeight="1">
      <c r="A825" s="47"/>
      <c r="B825" s="47"/>
      <c r="C825" s="53"/>
      <c r="D825" s="53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2.75" customHeight="1">
      <c r="A826" s="47"/>
      <c r="B826" s="47"/>
      <c r="C826" s="53"/>
      <c r="D826" s="53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2.75" customHeight="1">
      <c r="A827" s="47"/>
      <c r="B827" s="47"/>
      <c r="C827" s="53"/>
      <c r="D827" s="53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2.75" customHeight="1">
      <c r="A828" s="47"/>
      <c r="B828" s="47"/>
      <c r="C828" s="53"/>
      <c r="D828" s="53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2.75" customHeight="1">
      <c r="A829" s="47"/>
      <c r="B829" s="47"/>
      <c r="C829" s="53"/>
      <c r="D829" s="53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2.75" customHeight="1">
      <c r="A830" s="47"/>
      <c r="B830" s="47"/>
      <c r="C830" s="53"/>
      <c r="D830" s="53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2.75" customHeight="1">
      <c r="A831" s="47"/>
      <c r="B831" s="47"/>
      <c r="C831" s="53"/>
      <c r="D831" s="53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2.75" customHeight="1">
      <c r="A832" s="47"/>
      <c r="B832" s="47"/>
      <c r="C832" s="53"/>
      <c r="D832" s="53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2.75" customHeight="1">
      <c r="A833" s="47"/>
      <c r="B833" s="47"/>
      <c r="C833" s="53"/>
      <c r="D833" s="53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2.75" customHeight="1">
      <c r="A834" s="47"/>
      <c r="B834" s="47"/>
      <c r="C834" s="53"/>
      <c r="D834" s="53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2.75" customHeight="1">
      <c r="A835" s="47"/>
      <c r="B835" s="47"/>
      <c r="C835" s="53"/>
      <c r="D835" s="53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2.75" customHeight="1">
      <c r="A836" s="47"/>
      <c r="B836" s="47"/>
      <c r="C836" s="53"/>
      <c r="D836" s="53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2.75" customHeight="1">
      <c r="A837" s="47"/>
      <c r="B837" s="47"/>
      <c r="C837" s="53"/>
      <c r="D837" s="53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2.75" customHeight="1">
      <c r="A838" s="47"/>
      <c r="B838" s="47"/>
      <c r="C838" s="53"/>
      <c r="D838" s="53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2.75" customHeight="1">
      <c r="A839" s="47"/>
      <c r="B839" s="47"/>
      <c r="C839" s="53"/>
      <c r="D839" s="53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2.75" customHeight="1">
      <c r="A840" s="47"/>
      <c r="B840" s="47"/>
      <c r="C840" s="53"/>
      <c r="D840" s="53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2.75" customHeight="1">
      <c r="A841" s="47"/>
      <c r="B841" s="47"/>
      <c r="C841" s="53"/>
      <c r="D841" s="53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2.75" customHeight="1">
      <c r="A842" s="47"/>
      <c r="B842" s="47"/>
      <c r="C842" s="53"/>
      <c r="D842" s="53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2.75" customHeight="1">
      <c r="A843" s="47"/>
      <c r="B843" s="47"/>
      <c r="C843" s="53"/>
      <c r="D843" s="53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2.75" customHeight="1">
      <c r="A844" s="47"/>
      <c r="B844" s="47"/>
      <c r="C844" s="53"/>
      <c r="D844" s="53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2.75" customHeight="1">
      <c r="A845" s="47"/>
      <c r="B845" s="47"/>
      <c r="C845" s="53"/>
      <c r="D845" s="53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2.75" customHeight="1">
      <c r="A846" s="47"/>
      <c r="B846" s="47"/>
      <c r="C846" s="53"/>
      <c r="D846" s="53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2.75" customHeight="1">
      <c r="A847" s="47"/>
      <c r="B847" s="47"/>
      <c r="C847" s="53"/>
      <c r="D847" s="53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2.75" customHeight="1">
      <c r="A848" s="47"/>
      <c r="B848" s="47"/>
      <c r="C848" s="53"/>
      <c r="D848" s="53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2.75" customHeight="1">
      <c r="A849" s="47"/>
      <c r="B849" s="47"/>
      <c r="C849" s="53"/>
      <c r="D849" s="53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2.75" customHeight="1">
      <c r="A850" s="47"/>
      <c r="B850" s="47"/>
      <c r="C850" s="53"/>
      <c r="D850" s="53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2.75" customHeight="1">
      <c r="A851" s="47"/>
      <c r="B851" s="47"/>
      <c r="C851" s="53"/>
      <c r="D851" s="53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2.75" customHeight="1">
      <c r="A852" s="47"/>
      <c r="B852" s="47"/>
      <c r="C852" s="53"/>
      <c r="D852" s="53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2.75" customHeight="1">
      <c r="A853" s="47"/>
      <c r="B853" s="47"/>
      <c r="C853" s="53"/>
      <c r="D853" s="53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2.75" customHeight="1">
      <c r="A854" s="47"/>
      <c r="B854" s="47"/>
      <c r="C854" s="53"/>
      <c r="D854" s="53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2.75" customHeight="1">
      <c r="A855" s="47"/>
      <c r="B855" s="47"/>
      <c r="C855" s="53"/>
      <c r="D855" s="53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2.75" customHeight="1">
      <c r="A856" s="47"/>
      <c r="B856" s="47"/>
      <c r="C856" s="53"/>
      <c r="D856" s="53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2.75" customHeight="1">
      <c r="A857" s="47"/>
      <c r="B857" s="47"/>
      <c r="C857" s="53"/>
      <c r="D857" s="53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2.75" customHeight="1">
      <c r="A858" s="47"/>
      <c r="B858" s="47"/>
      <c r="C858" s="53"/>
      <c r="D858" s="53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2.75" customHeight="1">
      <c r="A859" s="47"/>
      <c r="B859" s="47"/>
      <c r="C859" s="53"/>
      <c r="D859" s="53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2.75" customHeight="1">
      <c r="A860" s="47"/>
      <c r="B860" s="47"/>
      <c r="C860" s="53"/>
      <c r="D860" s="53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2.75" customHeight="1">
      <c r="A861" s="47"/>
      <c r="B861" s="47"/>
      <c r="C861" s="53"/>
      <c r="D861" s="53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2.75" customHeight="1">
      <c r="A862" s="47"/>
      <c r="B862" s="47"/>
      <c r="C862" s="53"/>
      <c r="D862" s="53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2.75" customHeight="1">
      <c r="A863" s="47"/>
      <c r="B863" s="47"/>
      <c r="C863" s="53"/>
      <c r="D863" s="53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2.75" customHeight="1">
      <c r="A864" s="47"/>
      <c r="B864" s="47"/>
      <c r="C864" s="53"/>
      <c r="D864" s="53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2.75" customHeight="1">
      <c r="A865" s="47"/>
      <c r="B865" s="47"/>
      <c r="C865" s="53"/>
      <c r="D865" s="53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2.75" customHeight="1">
      <c r="A866" s="47"/>
      <c r="B866" s="47"/>
      <c r="C866" s="53"/>
      <c r="D866" s="53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2.75" customHeight="1">
      <c r="A867" s="47"/>
      <c r="B867" s="47"/>
      <c r="C867" s="53"/>
      <c r="D867" s="53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2.75" customHeight="1">
      <c r="A868" s="47"/>
      <c r="B868" s="47"/>
      <c r="C868" s="53"/>
      <c r="D868" s="53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2.75" customHeight="1">
      <c r="A869" s="47"/>
      <c r="B869" s="47"/>
      <c r="C869" s="53"/>
      <c r="D869" s="53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2.75" customHeight="1">
      <c r="A870" s="47"/>
      <c r="B870" s="47"/>
      <c r="C870" s="53"/>
      <c r="D870" s="53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2.75" customHeight="1">
      <c r="A871" s="47"/>
      <c r="B871" s="47"/>
      <c r="C871" s="53"/>
      <c r="D871" s="53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2.75" customHeight="1">
      <c r="A872" s="47"/>
      <c r="B872" s="47"/>
      <c r="C872" s="53"/>
      <c r="D872" s="53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2.75" customHeight="1">
      <c r="A873" s="47"/>
      <c r="B873" s="47"/>
      <c r="C873" s="53"/>
      <c r="D873" s="53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2.75" customHeight="1">
      <c r="A874" s="47"/>
      <c r="B874" s="47"/>
      <c r="C874" s="53"/>
      <c r="D874" s="53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2.75" customHeight="1">
      <c r="A875" s="47"/>
      <c r="B875" s="47"/>
      <c r="C875" s="53"/>
      <c r="D875" s="53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2.75" customHeight="1">
      <c r="A876" s="47"/>
      <c r="B876" s="47"/>
      <c r="C876" s="53"/>
      <c r="D876" s="53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2.75" customHeight="1">
      <c r="A877" s="47"/>
      <c r="B877" s="47"/>
      <c r="C877" s="53"/>
      <c r="D877" s="53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2.75" customHeight="1">
      <c r="A878" s="47"/>
      <c r="B878" s="47"/>
      <c r="C878" s="53"/>
      <c r="D878" s="53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2.75" customHeight="1">
      <c r="A879" s="47"/>
      <c r="B879" s="47"/>
      <c r="C879" s="53"/>
      <c r="D879" s="53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2.75" customHeight="1">
      <c r="A880" s="47"/>
      <c r="B880" s="47"/>
      <c r="C880" s="53"/>
      <c r="D880" s="53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2.75" customHeight="1">
      <c r="A881" s="47"/>
      <c r="B881" s="47"/>
      <c r="C881" s="53"/>
      <c r="D881" s="53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2.75" customHeight="1">
      <c r="A882" s="47"/>
      <c r="B882" s="47"/>
      <c r="C882" s="53"/>
      <c r="D882" s="53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2.75" customHeight="1">
      <c r="A883" s="47"/>
      <c r="B883" s="47"/>
      <c r="C883" s="53"/>
      <c r="D883" s="53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2.75" customHeight="1">
      <c r="A884" s="47"/>
      <c r="B884" s="47"/>
      <c r="C884" s="53"/>
      <c r="D884" s="53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2.75" customHeight="1">
      <c r="A885" s="47"/>
      <c r="B885" s="47"/>
      <c r="C885" s="53"/>
      <c r="D885" s="53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2.75" customHeight="1">
      <c r="A886" s="47"/>
      <c r="B886" s="47"/>
      <c r="C886" s="53"/>
      <c r="D886" s="53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2.75" customHeight="1">
      <c r="A887" s="47"/>
      <c r="B887" s="47"/>
      <c r="C887" s="53"/>
      <c r="D887" s="53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2.75" customHeight="1">
      <c r="A888" s="47"/>
      <c r="B888" s="47"/>
      <c r="C888" s="53"/>
      <c r="D888" s="53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2.75" customHeight="1">
      <c r="A889" s="47"/>
      <c r="B889" s="47"/>
      <c r="C889" s="53"/>
      <c r="D889" s="53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2.75" customHeight="1">
      <c r="A890" s="47"/>
      <c r="B890" s="47"/>
      <c r="C890" s="53"/>
      <c r="D890" s="53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2.75" customHeight="1">
      <c r="A891" s="47"/>
      <c r="B891" s="47"/>
      <c r="C891" s="53"/>
      <c r="D891" s="53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2.75" customHeight="1">
      <c r="A892" s="47"/>
      <c r="B892" s="47"/>
      <c r="C892" s="53"/>
      <c r="D892" s="53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2.75" customHeight="1">
      <c r="A893" s="47"/>
      <c r="B893" s="47"/>
      <c r="C893" s="53"/>
      <c r="D893" s="53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2.75" customHeight="1">
      <c r="A894" s="47"/>
      <c r="B894" s="47"/>
      <c r="C894" s="53"/>
      <c r="D894" s="53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2.75" customHeight="1">
      <c r="A895" s="47"/>
      <c r="B895" s="47"/>
      <c r="C895" s="53"/>
      <c r="D895" s="53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2.75" customHeight="1">
      <c r="A896" s="47"/>
      <c r="B896" s="47"/>
      <c r="C896" s="53"/>
      <c r="D896" s="53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2.75" customHeight="1">
      <c r="A897" s="47"/>
      <c r="B897" s="47"/>
      <c r="C897" s="53"/>
      <c r="D897" s="53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2.75" customHeight="1">
      <c r="A898" s="47"/>
      <c r="B898" s="47"/>
      <c r="C898" s="53"/>
      <c r="D898" s="53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2.75" customHeight="1">
      <c r="A899" s="47"/>
      <c r="B899" s="47"/>
      <c r="C899" s="53"/>
      <c r="D899" s="53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2.75" customHeight="1">
      <c r="A900" s="47"/>
      <c r="B900" s="47"/>
      <c r="C900" s="53"/>
      <c r="D900" s="53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2.75" customHeight="1">
      <c r="A901" s="47"/>
      <c r="B901" s="47"/>
      <c r="C901" s="53"/>
      <c r="D901" s="53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2.75" customHeight="1">
      <c r="A902" s="47"/>
      <c r="B902" s="47"/>
      <c r="C902" s="53"/>
      <c r="D902" s="53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2.75" customHeight="1">
      <c r="A903" s="47"/>
      <c r="B903" s="47"/>
      <c r="C903" s="53"/>
      <c r="D903" s="53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2.75" customHeight="1">
      <c r="A904" s="47"/>
      <c r="B904" s="47"/>
      <c r="C904" s="53"/>
      <c r="D904" s="53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2.75" customHeight="1">
      <c r="A905" s="47"/>
      <c r="B905" s="47"/>
      <c r="C905" s="53"/>
      <c r="D905" s="53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2.75" customHeight="1">
      <c r="A906" s="47"/>
      <c r="B906" s="47"/>
      <c r="C906" s="53"/>
      <c r="D906" s="53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2.75" customHeight="1">
      <c r="A907" s="47"/>
      <c r="B907" s="47"/>
      <c r="C907" s="53"/>
      <c r="D907" s="53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2.75" customHeight="1">
      <c r="A908" s="47"/>
      <c r="B908" s="47"/>
      <c r="C908" s="53"/>
      <c r="D908" s="53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2.75" customHeight="1">
      <c r="A909" s="47"/>
      <c r="B909" s="47"/>
      <c r="C909" s="53"/>
      <c r="D909" s="53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2.75" customHeight="1">
      <c r="A910" s="47"/>
      <c r="B910" s="47"/>
      <c r="C910" s="53"/>
      <c r="D910" s="53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2.75" customHeight="1">
      <c r="A911" s="47"/>
      <c r="B911" s="47"/>
      <c r="C911" s="53"/>
      <c r="D911" s="53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2.75" customHeight="1">
      <c r="A912" s="47"/>
      <c r="B912" s="47"/>
      <c r="C912" s="53"/>
      <c r="D912" s="53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2.75" customHeight="1">
      <c r="A913" s="47"/>
      <c r="B913" s="47"/>
      <c r="C913" s="53"/>
      <c r="D913" s="53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2.75" customHeight="1">
      <c r="A914" s="47"/>
      <c r="B914" s="47"/>
      <c r="C914" s="53"/>
      <c r="D914" s="53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2.75" customHeight="1">
      <c r="A915" s="47"/>
      <c r="B915" s="47"/>
      <c r="C915" s="53"/>
      <c r="D915" s="53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2.75" customHeight="1">
      <c r="A916" s="47"/>
      <c r="B916" s="47"/>
      <c r="C916" s="53"/>
      <c r="D916" s="53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2.75" customHeight="1">
      <c r="A917" s="47"/>
      <c r="B917" s="47"/>
      <c r="C917" s="53"/>
      <c r="D917" s="53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2.75" customHeight="1">
      <c r="A918" s="47"/>
      <c r="B918" s="47"/>
      <c r="C918" s="53"/>
      <c r="D918" s="53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2.75" customHeight="1">
      <c r="A919" s="47"/>
      <c r="B919" s="47"/>
      <c r="C919" s="53"/>
      <c r="D919" s="53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2.75" customHeight="1">
      <c r="A920" s="47"/>
      <c r="B920" s="47"/>
      <c r="C920" s="53"/>
      <c r="D920" s="53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2.75" customHeight="1">
      <c r="A921" s="47"/>
      <c r="B921" s="47"/>
      <c r="C921" s="53"/>
      <c r="D921" s="53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2.75" customHeight="1">
      <c r="A922" s="47"/>
      <c r="B922" s="47"/>
      <c r="C922" s="53"/>
      <c r="D922" s="53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2.75" customHeight="1">
      <c r="A923" s="47"/>
      <c r="B923" s="47"/>
      <c r="C923" s="53"/>
      <c r="D923" s="53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2.75" customHeight="1">
      <c r="A924" s="47"/>
      <c r="B924" s="47"/>
      <c r="C924" s="53"/>
      <c r="D924" s="53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2.75" customHeight="1">
      <c r="A925" s="47"/>
      <c r="B925" s="47"/>
      <c r="C925" s="53"/>
      <c r="D925" s="53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2.75" customHeight="1">
      <c r="A926" s="47"/>
      <c r="B926" s="47"/>
      <c r="C926" s="53"/>
      <c r="D926" s="53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2.75" customHeight="1">
      <c r="A927" s="47"/>
      <c r="B927" s="47"/>
      <c r="C927" s="53"/>
      <c r="D927" s="53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2.75" customHeight="1">
      <c r="A928" s="47"/>
      <c r="B928" s="47"/>
      <c r="C928" s="53"/>
      <c r="D928" s="53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2.75" customHeight="1">
      <c r="A929" s="47"/>
      <c r="B929" s="47"/>
      <c r="C929" s="53"/>
      <c r="D929" s="53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2.75" customHeight="1">
      <c r="A930" s="47"/>
      <c r="B930" s="47"/>
      <c r="C930" s="53"/>
      <c r="D930" s="53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2.75" customHeight="1">
      <c r="A931" s="47"/>
      <c r="B931" s="47"/>
      <c r="C931" s="53"/>
      <c r="D931" s="53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2.75" customHeight="1">
      <c r="A932" s="47"/>
      <c r="B932" s="47"/>
      <c r="C932" s="53"/>
      <c r="D932" s="53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2.75" customHeight="1">
      <c r="A933" s="47"/>
      <c r="B933" s="47"/>
      <c r="C933" s="53"/>
      <c r="D933" s="53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2.75" customHeight="1">
      <c r="A934" s="47"/>
      <c r="B934" s="47"/>
      <c r="C934" s="53"/>
      <c r="D934" s="53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2.75" customHeight="1">
      <c r="A935" s="47"/>
      <c r="B935" s="47"/>
      <c r="C935" s="53"/>
      <c r="D935" s="53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2.75" customHeight="1">
      <c r="A936" s="47"/>
      <c r="B936" s="47"/>
      <c r="C936" s="53"/>
      <c r="D936" s="53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2.75" customHeight="1">
      <c r="A937" s="47"/>
      <c r="B937" s="47"/>
      <c r="C937" s="53"/>
      <c r="D937" s="53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2.75" customHeight="1">
      <c r="A938" s="47"/>
      <c r="B938" s="47"/>
      <c r="C938" s="53"/>
      <c r="D938" s="53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2.75" customHeight="1">
      <c r="A939" s="47"/>
      <c r="B939" s="47"/>
      <c r="C939" s="53"/>
      <c r="D939" s="53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2.75" customHeight="1">
      <c r="A940" s="47"/>
      <c r="B940" s="47"/>
      <c r="C940" s="53"/>
      <c r="D940" s="53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2.75" customHeight="1">
      <c r="A941" s="47"/>
      <c r="B941" s="47"/>
      <c r="C941" s="53"/>
      <c r="D941" s="53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2.75" customHeight="1">
      <c r="A942" s="47"/>
      <c r="B942" s="47"/>
      <c r="C942" s="53"/>
      <c r="D942" s="53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2.75" customHeight="1">
      <c r="A943" s="47"/>
      <c r="B943" s="47"/>
      <c r="C943" s="53"/>
      <c r="D943" s="53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2.75" customHeight="1">
      <c r="A944" s="47"/>
      <c r="B944" s="47"/>
      <c r="C944" s="53"/>
      <c r="D944" s="53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2.75" customHeight="1">
      <c r="A945" s="47"/>
      <c r="B945" s="47"/>
      <c r="C945" s="53"/>
      <c r="D945" s="53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2.75" customHeight="1">
      <c r="A946" s="47"/>
      <c r="B946" s="47"/>
      <c r="C946" s="53"/>
      <c r="D946" s="53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2.75" customHeight="1">
      <c r="A947" s="47"/>
      <c r="B947" s="47"/>
      <c r="C947" s="53"/>
      <c r="D947" s="53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2.75" customHeight="1">
      <c r="A948" s="47"/>
      <c r="B948" s="47"/>
      <c r="C948" s="53"/>
      <c r="D948" s="53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2.75" customHeight="1">
      <c r="A949" s="47"/>
      <c r="B949" s="47"/>
      <c r="C949" s="53"/>
      <c r="D949" s="53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2.75" customHeight="1">
      <c r="A950" s="47"/>
      <c r="B950" s="47"/>
      <c r="C950" s="53"/>
      <c r="D950" s="53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2.75" customHeight="1">
      <c r="A951" s="47"/>
      <c r="B951" s="47"/>
      <c r="C951" s="53"/>
      <c r="D951" s="53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2.75" customHeight="1">
      <c r="A952" s="47"/>
      <c r="B952" s="47"/>
      <c r="C952" s="53"/>
      <c r="D952" s="53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2.75" customHeight="1">
      <c r="A953" s="47"/>
      <c r="B953" s="47"/>
      <c r="C953" s="53"/>
      <c r="D953" s="53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2.75" customHeight="1">
      <c r="A954" s="47"/>
      <c r="B954" s="47"/>
      <c r="C954" s="53"/>
      <c r="D954" s="53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2.75" customHeight="1">
      <c r="A955" s="47"/>
      <c r="B955" s="47"/>
      <c r="C955" s="53"/>
      <c r="D955" s="53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2.75" customHeight="1">
      <c r="A956" s="47"/>
      <c r="B956" s="47"/>
      <c r="C956" s="53"/>
      <c r="D956" s="53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2.75" customHeight="1">
      <c r="A957" s="47"/>
      <c r="B957" s="47"/>
      <c r="C957" s="53"/>
      <c r="D957" s="53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2.75" customHeight="1">
      <c r="A958" s="47"/>
      <c r="B958" s="47"/>
      <c r="C958" s="53"/>
      <c r="D958" s="53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2.75" customHeight="1">
      <c r="A959" s="47"/>
      <c r="B959" s="47"/>
      <c r="C959" s="53"/>
      <c r="D959" s="53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2.75" customHeight="1">
      <c r="A960" s="47"/>
      <c r="B960" s="47"/>
      <c r="C960" s="53"/>
      <c r="D960" s="53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2.75" customHeight="1">
      <c r="A961" s="47"/>
      <c r="B961" s="47"/>
      <c r="C961" s="53"/>
      <c r="D961" s="53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2.75" customHeight="1">
      <c r="A962" s="47"/>
      <c r="B962" s="47"/>
      <c r="C962" s="53"/>
      <c r="D962" s="53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2.75" customHeight="1">
      <c r="A963" s="47"/>
      <c r="B963" s="47"/>
      <c r="C963" s="53"/>
      <c r="D963" s="53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2.75" customHeight="1">
      <c r="A964" s="47"/>
      <c r="B964" s="47"/>
      <c r="C964" s="53"/>
      <c r="D964" s="53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2.75" customHeight="1">
      <c r="A965" s="47"/>
      <c r="B965" s="47"/>
      <c r="C965" s="53"/>
      <c r="D965" s="53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2.75" customHeight="1">
      <c r="A966" s="47"/>
      <c r="B966" s="47"/>
      <c r="C966" s="53"/>
      <c r="D966" s="53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2.75" customHeight="1">
      <c r="A967" s="47"/>
      <c r="B967" s="47"/>
      <c r="C967" s="53"/>
      <c r="D967" s="53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2.75" customHeight="1">
      <c r="A968" s="47"/>
      <c r="B968" s="47"/>
      <c r="C968" s="53"/>
      <c r="D968" s="53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2.75" customHeight="1">
      <c r="A969" s="47"/>
      <c r="B969" s="47"/>
      <c r="C969" s="53"/>
      <c r="D969" s="53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2.75" customHeight="1">
      <c r="A970" s="47"/>
      <c r="B970" s="47"/>
      <c r="C970" s="53"/>
      <c r="D970" s="53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2.75" customHeight="1">
      <c r="A971" s="47"/>
      <c r="B971" s="47"/>
      <c r="C971" s="53"/>
      <c r="D971" s="53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2.75" customHeight="1">
      <c r="A972" s="47"/>
      <c r="B972" s="47"/>
      <c r="C972" s="53"/>
      <c r="D972" s="53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2.75" customHeight="1">
      <c r="A973" s="47"/>
      <c r="B973" s="47"/>
      <c r="C973" s="53"/>
      <c r="D973" s="53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2.75" customHeight="1">
      <c r="A974" s="47"/>
      <c r="B974" s="47"/>
      <c r="C974" s="53"/>
      <c r="D974" s="53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2.75" customHeight="1">
      <c r="A975" s="47"/>
      <c r="B975" s="47"/>
      <c r="C975" s="53"/>
      <c r="D975" s="53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2.75" customHeight="1">
      <c r="A976" s="47"/>
      <c r="B976" s="47"/>
      <c r="C976" s="53"/>
      <c r="D976" s="53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2.75" customHeight="1">
      <c r="A977" s="47"/>
      <c r="B977" s="47"/>
      <c r="C977" s="53"/>
      <c r="D977" s="53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2.75" customHeight="1">
      <c r="A978" s="47"/>
      <c r="B978" s="47"/>
      <c r="C978" s="53"/>
      <c r="D978" s="53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2.75" customHeight="1">
      <c r="A979" s="47"/>
      <c r="B979" s="47"/>
      <c r="C979" s="53"/>
      <c r="D979" s="53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2.75" customHeight="1">
      <c r="A980" s="47"/>
      <c r="B980" s="47"/>
      <c r="C980" s="53"/>
      <c r="D980" s="53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2.75" customHeight="1">
      <c r="A981" s="47"/>
      <c r="B981" s="47"/>
      <c r="C981" s="53"/>
      <c r="D981" s="53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2.75" customHeight="1">
      <c r="A982" s="47"/>
      <c r="B982" s="47"/>
      <c r="C982" s="53"/>
      <c r="D982" s="53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</row>
    <row r="983" spans="1:29" ht="12.75" customHeight="1">
      <c r="A983" s="47"/>
      <c r="B983" s="47"/>
      <c r="C983" s="53"/>
      <c r="D983" s="53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</row>
    <row r="984" spans="1:29" ht="12.75" customHeight="1">
      <c r="A984" s="47"/>
      <c r="B984" s="47"/>
      <c r="C984" s="53"/>
      <c r="D984" s="53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</row>
    <row r="985" spans="1:29" ht="12.75" customHeight="1">
      <c r="A985" s="47"/>
      <c r="B985" s="47"/>
      <c r="C985" s="53"/>
      <c r="D985" s="53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</row>
    <row r="986" spans="1:29" ht="12.75" customHeight="1">
      <c r="A986" s="47"/>
      <c r="B986" s="47"/>
      <c r="C986" s="53"/>
      <c r="D986" s="53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</row>
    <row r="987" spans="1:29" ht="12.75" customHeight="1">
      <c r="A987" s="47"/>
      <c r="B987" s="47"/>
      <c r="C987" s="53"/>
      <c r="D987" s="53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</row>
    <row r="988" spans="1:29" ht="12.75" customHeight="1">
      <c r="A988" s="47"/>
      <c r="B988" s="47"/>
      <c r="C988" s="53"/>
      <c r="D988" s="53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</row>
    <row r="989" spans="1:29" ht="12.75" customHeight="1">
      <c r="A989" s="47"/>
      <c r="B989" s="47"/>
      <c r="C989" s="53"/>
      <c r="D989" s="53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</row>
    <row r="990" spans="1:29" ht="12.75" customHeight="1">
      <c r="A990" s="47"/>
      <c r="B990" s="47"/>
      <c r="C990" s="53"/>
      <c r="D990" s="53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</row>
    <row r="991" spans="1:29" ht="12.75" customHeight="1">
      <c r="A991" s="47"/>
      <c r="B991" s="47"/>
      <c r="C991" s="53"/>
      <c r="D991" s="53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</row>
    <row r="992" spans="1:29" ht="12.75" customHeight="1">
      <c r="A992" s="47"/>
      <c r="B992" s="47"/>
      <c r="C992" s="53"/>
      <c r="D992" s="53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</row>
    <row r="993" spans="1:29" ht="12.75" customHeight="1">
      <c r="A993" s="47"/>
      <c r="B993" s="47"/>
      <c r="C993" s="53"/>
      <c r="D993" s="53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</row>
    <row r="994" spans="1:29" ht="12.75" customHeight="1">
      <c r="A994" s="47"/>
      <c r="B994" s="47"/>
      <c r="C994" s="53"/>
      <c r="D994" s="53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</row>
    <row r="995" spans="1:29" ht="12.75" customHeight="1">
      <c r="A995" s="47"/>
      <c r="B995" s="47"/>
      <c r="C995" s="53"/>
      <c r="D995" s="53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</row>
    <row r="996" spans="1:29" ht="12.75" customHeight="1">
      <c r="A996" s="47"/>
      <c r="B996" s="47"/>
      <c r="C996" s="53"/>
      <c r="D996" s="53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</row>
    <row r="997" spans="1:29" ht="12.75" customHeight="1">
      <c r="A997" s="47"/>
      <c r="B997" s="47"/>
      <c r="C997" s="53"/>
      <c r="D997" s="53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</row>
    <row r="998" spans="1:29" ht="12.75" customHeight="1">
      <c r="A998" s="47"/>
      <c r="B998" s="47"/>
      <c r="C998" s="53"/>
      <c r="D998" s="53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</row>
    <row r="999" spans="1:29" ht="12.75" customHeight="1">
      <c r="A999" s="47"/>
      <c r="B999" s="47"/>
      <c r="C999" s="53"/>
      <c r="D999" s="53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</row>
    <row r="1000" spans="1:29" ht="12.75" customHeight="1">
      <c r="A1000" s="47"/>
      <c r="B1000" s="47"/>
      <c r="C1000" s="53"/>
      <c r="D1000" s="53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</row>
    <row r="1001" spans="1:29" ht="12.75" customHeight="1">
      <c r="A1001" s="47"/>
      <c r="B1001" s="47"/>
      <c r="C1001" s="53"/>
      <c r="D1001" s="53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</row>
    <row r="1002" spans="1:29" ht="12.75" customHeight="1">
      <c r="A1002" s="47"/>
      <c r="B1002" s="47"/>
      <c r="C1002" s="53"/>
      <c r="D1002" s="53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</row>
    <row r="1003" spans="1:29" ht="12.75" customHeight="1">
      <c r="A1003" s="47"/>
      <c r="B1003" s="47"/>
      <c r="C1003" s="53"/>
      <c r="D1003" s="53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</row>
  </sheetData>
  <sheetProtection/>
  <autoFilter ref="A5:S23"/>
  <mergeCells count="8">
    <mergeCell ref="A17:B17"/>
    <mergeCell ref="C17:S17"/>
    <mergeCell ref="C4:D4"/>
    <mergeCell ref="Q4:S4"/>
    <mergeCell ref="A6:B6"/>
    <mergeCell ref="C6:S6"/>
    <mergeCell ref="A12:B12"/>
    <mergeCell ref="C12:S12"/>
  </mergeCells>
  <conditionalFormatting sqref="R7:R9 O7:O9 O11 R11">
    <cfRule type="cellIs" priority="1" dxfId="2" operator="between">
      <formula>0</formula>
      <formula>10</formula>
    </cfRule>
  </conditionalFormatting>
  <conditionalFormatting sqref="R7:R9 O7:O9 O11 R11">
    <cfRule type="cellIs" priority="2" dxfId="1" operator="between">
      <formula>10.01</formula>
      <formula>49.99</formula>
    </cfRule>
  </conditionalFormatting>
  <conditionalFormatting sqref="R7:R9 O7:O9 O11 R11">
    <cfRule type="cellIs" priority="3" dxfId="0" operator="between">
      <formula>50</formula>
      <formula>100</formula>
    </cfRule>
  </conditionalFormatting>
  <conditionalFormatting sqref="I7:I9 I11">
    <cfRule type="cellIs" priority="4" dxfId="2" operator="between">
      <formula>0</formula>
      <formula>10</formula>
    </cfRule>
  </conditionalFormatting>
  <conditionalFormatting sqref="I7:I9 I11">
    <cfRule type="cellIs" priority="5" dxfId="1" operator="between">
      <formula>10.01</formula>
      <formula>49.99</formula>
    </cfRule>
  </conditionalFormatting>
  <conditionalFormatting sqref="I7:I9 I11">
    <cfRule type="cellIs" priority="6" dxfId="0" operator="between">
      <formula>50</formula>
      <formula>100</formula>
    </cfRule>
  </conditionalFormatting>
  <conditionalFormatting sqref="O18:O23 R18:R23">
    <cfRule type="cellIs" priority="7" dxfId="2" operator="between">
      <formula>0</formula>
      <formula>10</formula>
    </cfRule>
  </conditionalFormatting>
  <conditionalFormatting sqref="O18:O23 R18:R23">
    <cfRule type="cellIs" priority="8" dxfId="1" operator="between">
      <formula>10.01</formula>
      <formula>49.99</formula>
    </cfRule>
  </conditionalFormatting>
  <conditionalFormatting sqref="O18:O23 R18:R23">
    <cfRule type="cellIs" priority="9" dxfId="0" operator="between">
      <formula>50</formula>
      <formula>100</formula>
    </cfRule>
  </conditionalFormatting>
  <conditionalFormatting sqref="I18:I23">
    <cfRule type="cellIs" priority="10" dxfId="2" operator="between">
      <formula>0</formula>
      <formula>10</formula>
    </cfRule>
  </conditionalFormatting>
  <conditionalFormatting sqref="I18:I23">
    <cfRule type="cellIs" priority="11" dxfId="1" operator="between">
      <formula>10.01</formula>
      <formula>49.99</formula>
    </cfRule>
  </conditionalFormatting>
  <conditionalFormatting sqref="I18:I23">
    <cfRule type="cellIs" priority="12" dxfId="0" operator="between">
      <formula>50</formula>
      <formula>100</formula>
    </cfRule>
  </conditionalFormatting>
  <conditionalFormatting sqref="O10 R10">
    <cfRule type="cellIs" priority="13" dxfId="2" operator="between">
      <formula>0</formula>
      <formula>10</formula>
    </cfRule>
  </conditionalFormatting>
  <conditionalFormatting sqref="O10 R10">
    <cfRule type="cellIs" priority="14" dxfId="1" operator="between">
      <formula>10.01</formula>
      <formula>49.99</formula>
    </cfRule>
  </conditionalFormatting>
  <conditionalFormatting sqref="O10 R10">
    <cfRule type="cellIs" priority="15" dxfId="0" operator="between">
      <formula>50</formula>
      <formula>100</formula>
    </cfRule>
  </conditionalFormatting>
  <conditionalFormatting sqref="I10">
    <cfRule type="cellIs" priority="16" dxfId="2" operator="between">
      <formula>0</formula>
      <formula>10</formula>
    </cfRule>
  </conditionalFormatting>
  <conditionalFormatting sqref="I10">
    <cfRule type="cellIs" priority="17" dxfId="1" operator="between">
      <formula>10.01</formula>
      <formula>49.99</formula>
    </cfRule>
  </conditionalFormatting>
  <conditionalFormatting sqref="I10">
    <cfRule type="cellIs" priority="18" dxfId="0" operator="between">
      <formula>50</formula>
      <formula>100</formula>
    </cfRule>
  </conditionalFormatting>
  <conditionalFormatting sqref="R13:R16 O13:O16">
    <cfRule type="cellIs" priority="19" dxfId="2" operator="between">
      <formula>0</formula>
      <formula>10</formula>
    </cfRule>
  </conditionalFormatting>
  <conditionalFormatting sqref="R13:R16 O13:O16">
    <cfRule type="cellIs" priority="20" dxfId="1" operator="between">
      <formula>10.01</formula>
      <formula>49.99</formula>
    </cfRule>
  </conditionalFormatting>
  <conditionalFormatting sqref="R13:R16 O13:O16">
    <cfRule type="cellIs" priority="21" dxfId="0" operator="between">
      <formula>50</formula>
      <formula>100</formula>
    </cfRule>
  </conditionalFormatting>
  <conditionalFormatting sqref="I13:I16">
    <cfRule type="cellIs" priority="22" dxfId="2" operator="between">
      <formula>0</formula>
      <formula>10</formula>
    </cfRule>
  </conditionalFormatting>
  <conditionalFormatting sqref="I13:I16">
    <cfRule type="cellIs" priority="23" dxfId="1" operator="between">
      <formula>10.01</formula>
      <formula>49.99</formula>
    </cfRule>
  </conditionalFormatting>
  <conditionalFormatting sqref="I13:I16">
    <cfRule type="cellIs" priority="24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U18" sqref="U18"/>
    </sheetView>
  </sheetViews>
  <sheetFormatPr defaultColWidth="17.28125" defaultRowHeight="15" customHeight="1"/>
  <cols>
    <col min="1" max="1" width="5.140625" style="0" customWidth="1"/>
    <col min="2" max="2" width="5.28125" style="0" customWidth="1"/>
    <col min="3" max="3" width="24.57421875" style="0" customWidth="1"/>
    <col min="4" max="4" width="20.421875" style="0" customWidth="1"/>
    <col min="5" max="5" width="7.7109375" style="0" customWidth="1"/>
    <col min="6" max="6" width="8.8515625" style="0" customWidth="1"/>
    <col min="7" max="7" width="7.7109375" style="0" customWidth="1"/>
    <col min="8" max="8" width="8.7109375" style="0" customWidth="1"/>
    <col min="9" max="9" width="7.7109375" style="0" customWidth="1"/>
    <col min="10" max="10" width="6.7109375" style="0" customWidth="1"/>
    <col min="11" max="11" width="7.8515625" style="0" customWidth="1"/>
    <col min="12" max="12" width="8.7109375" style="0" customWidth="1"/>
    <col min="13" max="13" width="7.7109375" style="0" customWidth="1"/>
    <col min="14" max="14" width="8.7109375" style="0" customWidth="1"/>
    <col min="15" max="15" width="7.7109375" style="0" customWidth="1"/>
    <col min="16" max="16" width="6.57421875" style="0" customWidth="1"/>
    <col min="17" max="17" width="9.57421875" style="0" customWidth="1"/>
    <col min="18" max="18" width="9.7109375" style="0" customWidth="1"/>
    <col min="19" max="19" width="6.57421875" style="0" customWidth="1"/>
    <col min="20" max="20" width="3.8515625" style="0" customWidth="1"/>
    <col min="21" max="29" width="9.140625" style="0" customWidth="1"/>
  </cols>
  <sheetData>
    <row r="1" spans="1:29" ht="24.75" customHeight="1">
      <c r="A1" s="47"/>
      <c r="B1" s="47"/>
      <c r="C1" s="48" t="s">
        <v>186</v>
      </c>
      <c r="D1" s="136" t="str">
        <f>List!C2</f>
        <v>24.01.2016</v>
      </c>
      <c r="E1" s="51" t="str">
        <f>List!H1</f>
        <v>Judge: Svetlana Krēsliņa (LAT), praktikante-stažieris Solvita Slišāne (LAT)</v>
      </c>
      <c r="F1" s="47"/>
      <c r="G1" s="47"/>
      <c r="H1" s="47"/>
      <c r="I1" s="47"/>
      <c r="J1" s="47"/>
      <c r="K1" s="52"/>
      <c r="L1" s="52"/>
      <c r="M1" s="52"/>
      <c r="N1" s="47"/>
      <c r="P1" s="46"/>
      <c r="Q1" s="4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3.5" customHeight="1">
      <c r="A2" s="47"/>
      <c r="B2" s="46"/>
      <c r="C2" s="54" t="s">
        <v>310</v>
      </c>
      <c r="D2" s="1"/>
      <c r="E2" s="125" t="s">
        <v>339</v>
      </c>
      <c r="F2" s="56"/>
      <c r="G2" s="57"/>
      <c r="H2" s="57"/>
      <c r="I2" s="57"/>
      <c r="J2" s="47"/>
      <c r="K2" s="126" t="s">
        <v>343</v>
      </c>
      <c r="L2" s="59"/>
      <c r="M2" s="47"/>
      <c r="N2" s="47"/>
      <c r="O2" s="47"/>
      <c r="P2" s="53"/>
      <c r="Q2" s="47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3.5" customHeight="1">
      <c r="A3" s="46"/>
      <c r="B3" s="46"/>
      <c r="C3" s="60"/>
      <c r="D3" s="1"/>
      <c r="E3" s="61" t="s">
        <v>313</v>
      </c>
      <c r="F3" s="137">
        <v>154</v>
      </c>
      <c r="G3" s="63" t="s">
        <v>314</v>
      </c>
      <c r="H3" s="137">
        <v>3.5</v>
      </c>
      <c r="I3" s="64" t="s">
        <v>315</v>
      </c>
      <c r="J3" s="45"/>
      <c r="K3" s="61" t="s">
        <v>313</v>
      </c>
      <c r="L3" s="137">
        <v>140</v>
      </c>
      <c r="M3" s="63" t="s">
        <v>314</v>
      </c>
      <c r="N3" s="137">
        <v>3.5</v>
      </c>
      <c r="O3" s="64" t="s">
        <v>315</v>
      </c>
      <c r="P3" s="1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46"/>
      <c r="B4" s="65"/>
      <c r="C4" s="201"/>
      <c r="D4" s="202"/>
      <c r="E4" s="66"/>
      <c r="F4" s="67" t="s">
        <v>316</v>
      </c>
      <c r="G4" s="68">
        <f>F3/H3</f>
        <v>44</v>
      </c>
      <c r="H4" s="67" t="s">
        <v>317</v>
      </c>
      <c r="I4" s="69">
        <f>G4*2</f>
        <v>88</v>
      </c>
      <c r="J4" s="70"/>
      <c r="K4" s="66"/>
      <c r="L4" s="67" t="s">
        <v>316</v>
      </c>
      <c r="M4" s="68">
        <f>L3/N3</f>
        <v>40</v>
      </c>
      <c r="N4" s="67" t="s">
        <v>318</v>
      </c>
      <c r="O4" s="69">
        <f>M4*2</f>
        <v>80</v>
      </c>
      <c r="P4" s="1"/>
      <c r="Q4" s="198" t="s">
        <v>319</v>
      </c>
      <c r="R4" s="199"/>
      <c r="S4" s="20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71"/>
      <c r="B5" s="72" t="s">
        <v>6</v>
      </c>
      <c r="C5" s="73" t="s">
        <v>320</v>
      </c>
      <c r="D5" s="73" t="s">
        <v>321</v>
      </c>
      <c r="E5" s="138" t="s">
        <v>322</v>
      </c>
      <c r="F5" s="138" t="s">
        <v>323</v>
      </c>
      <c r="G5" s="138" t="s">
        <v>324</v>
      </c>
      <c r="H5" s="138" t="s">
        <v>325</v>
      </c>
      <c r="I5" s="138" t="s">
        <v>326</v>
      </c>
      <c r="J5" s="138" t="s">
        <v>327</v>
      </c>
      <c r="K5" s="138" t="s">
        <v>322</v>
      </c>
      <c r="L5" s="138" t="s">
        <v>323</v>
      </c>
      <c r="M5" s="138" t="s">
        <v>324</v>
      </c>
      <c r="N5" s="138" t="s">
        <v>325</v>
      </c>
      <c r="O5" s="138" t="s">
        <v>326</v>
      </c>
      <c r="P5" s="138" t="s">
        <v>327</v>
      </c>
      <c r="Q5" s="138" t="s">
        <v>328</v>
      </c>
      <c r="R5" s="138" t="s">
        <v>326</v>
      </c>
      <c r="S5" s="138" t="s">
        <v>327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 customHeight="1">
      <c r="A6" s="204"/>
      <c r="B6" s="205"/>
      <c r="C6" s="207" t="s">
        <v>335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5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9.5" customHeight="1">
      <c r="A7" s="78" t="s">
        <v>344</v>
      </c>
      <c r="B7" s="79">
        <v>1</v>
      </c>
      <c r="C7" s="14" t="s">
        <v>37</v>
      </c>
      <c r="D7" s="130" t="s">
        <v>195</v>
      </c>
      <c r="E7" s="82"/>
      <c r="F7" s="83">
        <v>58.71</v>
      </c>
      <c r="G7" s="96">
        <f>IF(OR(E7="diskv.",E7="ns"),100,5*E7)</f>
        <v>0</v>
      </c>
      <c r="H7" s="85">
        <f>IF(F7="-","-",(IF(F7&gt;I$4,"diskv.",IF(F7&gt;G$4,F7-G$4,0))))</f>
        <v>14.71</v>
      </c>
      <c r="I7" s="86">
        <f>IF(OR(E7="diskv.",E7="ns",H7="diskv."),100,G7+H7)</f>
        <v>14.71</v>
      </c>
      <c r="J7" s="185">
        <v>1</v>
      </c>
      <c r="K7" s="88"/>
      <c r="L7" s="83">
        <v>51.39</v>
      </c>
      <c r="M7" s="96">
        <f>IF(OR(K7="diskv.",K7="ns"),100,5*K7)</f>
        <v>0</v>
      </c>
      <c r="N7" s="85">
        <f>IF(L7="-","-",(IF(L7&gt;O$4,"diskv.",IF(L7&gt;M$4,L7-M$4,0))))</f>
        <v>11.39</v>
      </c>
      <c r="O7" s="86">
        <f>IF(OR(K7="diskv.",K7="ns",N7="diskv."),100,M7+N7)</f>
        <v>11.39</v>
      </c>
      <c r="P7" s="188">
        <v>2</v>
      </c>
      <c r="Q7" s="111">
        <f>F7+L7</f>
        <v>110.1</v>
      </c>
      <c r="R7" s="128">
        <f>I7+O7</f>
        <v>26.1</v>
      </c>
      <c r="S7" s="92">
        <v>1</v>
      </c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19.5" customHeight="1">
      <c r="A8" s="78" t="s">
        <v>344</v>
      </c>
      <c r="B8" s="79">
        <v>2</v>
      </c>
      <c r="C8" s="14" t="s">
        <v>180</v>
      </c>
      <c r="D8" s="14" t="s">
        <v>182</v>
      </c>
      <c r="E8" s="82">
        <v>2</v>
      </c>
      <c r="F8" s="83">
        <v>51.01</v>
      </c>
      <c r="G8" s="96">
        <f>IF(OR(E8="diskv.",E8="ns"),100,5*E8)</f>
        <v>10</v>
      </c>
      <c r="H8" s="85">
        <f>IF(F8="-","-",(IF(F8&gt;I$4,"diskv.",IF(F8&gt;G$4,F8-G$4,0))))</f>
        <v>7.009999999999998</v>
      </c>
      <c r="I8" s="86">
        <f>IF(OR(E8="diskv.",E8="ns",H8="diskv."),100,G8+H8)</f>
        <v>17.009999999999998</v>
      </c>
      <c r="J8" s="185">
        <v>2</v>
      </c>
      <c r="K8" s="186" t="s">
        <v>349</v>
      </c>
      <c r="L8" s="83"/>
      <c r="M8" s="96">
        <f>IF(OR(K8="diskv.",K8="ns"),100,5*K8)</f>
        <v>100</v>
      </c>
      <c r="N8" s="85">
        <f>IF(L8="-","-",(IF(L8&gt;O$4,"diskv.",IF(L8&gt;M$4,L8-M$4,0))))</f>
        <v>0</v>
      </c>
      <c r="O8" s="86">
        <f>IF(OR(K8="diskv.",K8="ns",N8="diskv."),100,M8+N8)</f>
        <v>100</v>
      </c>
      <c r="P8" s="190">
        <v>3</v>
      </c>
      <c r="Q8" s="90">
        <f>F8+L8</f>
        <v>51.01</v>
      </c>
      <c r="R8" s="91">
        <f>I8+O8</f>
        <v>117.00999999999999</v>
      </c>
      <c r="S8" s="98">
        <v>3</v>
      </c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3.5" customHeight="1">
      <c r="A9" s="78"/>
      <c r="B9" s="79"/>
      <c r="C9" s="139"/>
      <c r="D9" s="139"/>
      <c r="E9" s="82"/>
      <c r="F9" s="83"/>
      <c r="G9" s="84"/>
      <c r="H9" s="85"/>
      <c r="I9" s="86"/>
      <c r="J9" s="87"/>
      <c r="K9" s="88"/>
      <c r="L9" s="83"/>
      <c r="M9" s="84"/>
      <c r="N9" s="85"/>
      <c r="O9" s="86"/>
      <c r="P9" s="190"/>
      <c r="Q9" s="90"/>
      <c r="R9" s="91"/>
      <c r="S9" s="98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17.25" customHeight="1">
      <c r="A10" s="203"/>
      <c r="B10" s="200"/>
      <c r="C10" s="209" t="s">
        <v>332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00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17.25" customHeight="1">
      <c r="A11" s="78" t="s">
        <v>344</v>
      </c>
      <c r="B11" s="140">
        <v>1</v>
      </c>
      <c r="C11" s="14" t="s">
        <v>97</v>
      </c>
      <c r="D11" s="14" t="s">
        <v>212</v>
      </c>
      <c r="E11" s="189" t="s">
        <v>349</v>
      </c>
      <c r="F11" s="141"/>
      <c r="G11" s="142"/>
      <c r="H11" s="143">
        <f>IF(F11="-","-",(IF(F11&gt;I$4,"diskv.",IF(F11&gt;G$4,F11-G$4,0))))</f>
        <v>0</v>
      </c>
      <c r="I11" s="144">
        <f>IF(OR(E11="diskv.",E11="ns",H11="diskv."),100,G11+H11)</f>
        <v>100</v>
      </c>
      <c r="J11" s="145"/>
      <c r="K11" s="141">
        <v>1</v>
      </c>
      <c r="L11" s="141">
        <v>40.77</v>
      </c>
      <c r="M11" s="146">
        <f>IF(OR(K11="diskv.",K11="ns"),100,5*K11)</f>
        <v>5</v>
      </c>
      <c r="N11" s="143">
        <f>IF(L11="-","-",(IF(L11&gt;O$4,"diskv.",IF(L11&gt;M$4,L11-M$4,0))))</f>
        <v>0.7700000000000031</v>
      </c>
      <c r="O11" s="144">
        <f>IF(OR(K11="diskv.",K11="ns",N11="diskv."),100,M11+N11)</f>
        <v>5.770000000000003</v>
      </c>
      <c r="P11" s="191">
        <v>1</v>
      </c>
      <c r="Q11" s="147">
        <f>F11+L11</f>
        <v>40.77</v>
      </c>
      <c r="R11" s="148">
        <f>I11+O11</f>
        <v>105.77000000000001</v>
      </c>
      <c r="S11" s="149">
        <v>2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6.5" customHeight="1">
      <c r="A12" s="78"/>
      <c r="B12" s="140"/>
      <c r="C12" s="14"/>
      <c r="D12" s="14"/>
      <c r="E12" s="141"/>
      <c r="F12" s="141"/>
      <c r="G12" s="142"/>
      <c r="H12" s="143"/>
      <c r="I12" s="144"/>
      <c r="J12" s="145"/>
      <c r="K12" s="141"/>
      <c r="L12" s="141"/>
      <c r="M12" s="142"/>
      <c r="N12" s="143"/>
      <c r="O12" s="144"/>
      <c r="P12" s="145"/>
      <c r="Q12" s="147"/>
      <c r="R12" s="148"/>
      <c r="S12" s="149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5.75" customHeight="1">
      <c r="A13" s="203"/>
      <c r="B13" s="200"/>
      <c r="C13" s="211" t="s">
        <v>303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200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5.75" customHeight="1">
      <c r="A14" s="93" t="s">
        <v>336</v>
      </c>
      <c r="B14" s="131">
        <v>1</v>
      </c>
      <c r="C14" s="23" t="s">
        <v>219</v>
      </c>
      <c r="D14" s="150" t="s">
        <v>345</v>
      </c>
      <c r="E14" s="151">
        <v>2</v>
      </c>
      <c r="F14" s="152">
        <v>47.39</v>
      </c>
      <c r="G14" s="96">
        <f>IF(OR(E14="diskv.",E14="ns"),100,5*E14)</f>
        <v>10</v>
      </c>
      <c r="H14" s="85">
        <f>IF(F14="-","-",(IF(F14&gt;I$4,"diskv.",IF(F14&gt;G$4,F14-G$4,0))))</f>
        <v>3.3900000000000006</v>
      </c>
      <c r="I14" s="153">
        <f>IF(OR(E14="diskv.",E14="ns",H14="diskv."),100,G14+H14)</f>
        <v>13.39</v>
      </c>
      <c r="J14" s="87"/>
      <c r="K14" s="186" t="s">
        <v>349</v>
      </c>
      <c r="L14" s="152"/>
      <c r="M14" s="96">
        <f>IF(OR(K14="diskv.",K14="ns"),100,5*K14)</f>
        <v>100</v>
      </c>
      <c r="N14" s="85">
        <f>IF(L14="-","-",(IF(L14&gt;O$4,"diskv.",IF(L14&gt;M$4,L14-M$4,0))))</f>
        <v>0</v>
      </c>
      <c r="O14" s="153">
        <f>IF(OR(K14="diskv.",K14="ns",N14="diskv."),100,M14+N14)</f>
        <v>100</v>
      </c>
      <c r="P14" s="192"/>
      <c r="Q14" s="111">
        <f>F14+L14</f>
        <v>47.39</v>
      </c>
      <c r="R14" s="154">
        <f>I14+O14</f>
        <v>113.39</v>
      </c>
      <c r="S14" s="97">
        <v>3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5.75" customHeight="1">
      <c r="A15" s="93" t="s">
        <v>336</v>
      </c>
      <c r="B15" s="131">
        <v>2</v>
      </c>
      <c r="C15" s="20" t="s">
        <v>214</v>
      </c>
      <c r="D15" s="150" t="s">
        <v>216</v>
      </c>
      <c r="E15" s="183" t="s">
        <v>349</v>
      </c>
      <c r="F15" s="83"/>
      <c r="G15" s="96">
        <f>IF(OR(E15="diskv.",E15="ns"),100,5*E15)</f>
        <v>100</v>
      </c>
      <c r="H15" s="85">
        <f>IF(F15="-","-",(IF(F15&gt;I$4,"diskv.",IF(F15&gt;G$4,F15-G$4,0))))</f>
        <v>0</v>
      </c>
      <c r="I15" s="86">
        <f>IF(OR(E15="diskv.",E15="ns",H15="diskv."),100,G15+H15)</f>
        <v>100</v>
      </c>
      <c r="J15" s="87"/>
      <c r="K15" s="88">
        <v>2</v>
      </c>
      <c r="L15" s="83">
        <v>35.96</v>
      </c>
      <c r="M15" s="96">
        <f>IF(OR(K15="diskv.",K15="ns"),100,5*K15)</f>
        <v>10</v>
      </c>
      <c r="N15" s="85">
        <f>IF(L15="-","-",(IF(L15&gt;O$4,"diskv.",IF(L15&gt;M$4,L15-M$4,0))))</f>
        <v>0</v>
      </c>
      <c r="O15" s="86">
        <f>IF(OR(K15="diskv.",K15="ns",N15="diskv."),100,M15+N15)</f>
        <v>10</v>
      </c>
      <c r="P15" s="190">
        <v>1</v>
      </c>
      <c r="Q15" s="111">
        <f>F15+L15</f>
        <v>35.96</v>
      </c>
      <c r="R15" s="91">
        <f>I15+O15</f>
        <v>110</v>
      </c>
      <c r="S15" s="98">
        <v>2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5.75" customHeight="1">
      <c r="A16" s="78" t="s">
        <v>336</v>
      </c>
      <c r="B16" s="133">
        <v>3</v>
      </c>
      <c r="C16" s="14" t="s">
        <v>205</v>
      </c>
      <c r="D16" s="14" t="s">
        <v>208</v>
      </c>
      <c r="E16" s="82"/>
      <c r="F16" s="83">
        <v>32.74</v>
      </c>
      <c r="G16" s="96">
        <f>IF(OR(E16="diskv.",E16="ns"),100,5*E16)</f>
        <v>0</v>
      </c>
      <c r="H16" s="85">
        <f>IF(F16="-","-",(IF(F16&gt;I$4,"diskv.",IF(F16&gt;G$4,F16-G$4,0))))</f>
        <v>0</v>
      </c>
      <c r="I16" s="86">
        <f>IF(OR(E16="diskv.",E16="ns",H16="diskv."),100,G16+H16)</f>
        <v>0</v>
      </c>
      <c r="J16" s="87"/>
      <c r="K16" s="186" t="s">
        <v>349</v>
      </c>
      <c r="L16" s="83"/>
      <c r="M16" s="96">
        <f>IF(OR(K16="diskv.",K16="ns"),100,5*K16)</f>
        <v>100</v>
      </c>
      <c r="N16" s="85">
        <f>IF(L16="-","-",(IF(L16&gt;O$4,"diskv.",IF(L16&gt;M$4,L16-M$4,0))))</f>
        <v>0</v>
      </c>
      <c r="O16" s="86">
        <f>IF(OR(K16="diskv.",K16="ns",N16="diskv."),100,M16+N16)</f>
        <v>100</v>
      </c>
      <c r="P16" s="190"/>
      <c r="Q16" s="111">
        <f>F16+L16</f>
        <v>32.74</v>
      </c>
      <c r="R16" s="91">
        <f>I16+O16</f>
        <v>100</v>
      </c>
      <c r="S16" s="98">
        <v>1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5.75" customHeight="1">
      <c r="A17" s="78" t="s">
        <v>336</v>
      </c>
      <c r="B17" s="133">
        <v>4</v>
      </c>
      <c r="C17" s="14" t="s">
        <v>199</v>
      </c>
      <c r="D17" s="14" t="s">
        <v>201</v>
      </c>
      <c r="E17" s="183" t="s">
        <v>350</v>
      </c>
      <c r="F17" s="83"/>
      <c r="G17" s="96">
        <f>IF(OR(E17="diskv.",E17="ns"),100,5*E17)</f>
        <v>100</v>
      </c>
      <c r="H17" s="85">
        <f>IF(F17="-","-",(IF(F17&gt;I$4,"diskv.",IF(F17&gt;G$4,F17-G$4,0))))</f>
        <v>0</v>
      </c>
      <c r="I17" s="86">
        <f>IF(OR(E17="diskv.",E17="ns",H17="diskv."),100,G17+H17)</f>
        <v>100</v>
      </c>
      <c r="J17" s="87"/>
      <c r="K17" s="186" t="s">
        <v>350</v>
      </c>
      <c r="L17" s="83"/>
      <c r="M17" s="96">
        <f>IF(OR(K17="diskv.",K17="ns"),100,5*K17)</f>
        <v>100</v>
      </c>
      <c r="N17" s="85">
        <f>IF(L17="-","-",(IF(L17&gt;O$4,"diskv.",IF(L17&gt;M$4,L17-M$4,0))))</f>
        <v>0</v>
      </c>
      <c r="O17" s="86">
        <f>IF(OR(K17="diskv.",K17="ns",N17="diskv."),100,M17+N17)</f>
        <v>100</v>
      </c>
      <c r="P17" s="190"/>
      <c r="Q17" s="111">
        <f>F17+L17</f>
        <v>0</v>
      </c>
      <c r="R17" s="91">
        <f>I17+O17</f>
        <v>200</v>
      </c>
      <c r="S17" s="98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5.75" customHeight="1">
      <c r="A18" s="78" t="s">
        <v>336</v>
      </c>
      <c r="B18" s="133">
        <v>5</v>
      </c>
      <c r="C18" s="14" t="s">
        <v>187</v>
      </c>
      <c r="D18" s="130" t="s">
        <v>190</v>
      </c>
      <c r="E18" s="183" t="s">
        <v>349</v>
      </c>
      <c r="F18" s="83"/>
      <c r="G18" s="96">
        <f>IF(OR(E18="diskv.",E18="ns"),100,5*E18)</f>
        <v>100</v>
      </c>
      <c r="H18" s="85">
        <f>IF(F18="-","-",(IF(F18&gt;I$4,"diskv.",IF(F18&gt;G$4,F18-G$4,0))))</f>
        <v>0</v>
      </c>
      <c r="I18" s="86">
        <f>IF(OR(E18="diskv.",E18="ns",H18="diskv."),100,G18+H18)</f>
        <v>100</v>
      </c>
      <c r="J18" s="87"/>
      <c r="K18" s="186">
        <v>2</v>
      </c>
      <c r="L18" s="83">
        <v>45.69</v>
      </c>
      <c r="M18" s="96">
        <f>IF(OR(K18="diskv.",K18="ns"),100,5*K18)</f>
        <v>10</v>
      </c>
      <c r="N18" s="85">
        <f>IF(L18="-","-",(IF(L18&gt;O$4,"diskv.",IF(L18&gt;M$4,L18-M$4,0))))</f>
        <v>5.689999999999998</v>
      </c>
      <c r="O18" s="86">
        <f>IF(OR(K18="diskv.",K18="ns",N18="diskv."),100,M18+N18)</f>
        <v>15.689999999999998</v>
      </c>
      <c r="P18" s="190">
        <v>2</v>
      </c>
      <c r="Q18" s="111">
        <f>F18+L18</f>
        <v>45.69</v>
      </c>
      <c r="R18" s="91">
        <f>I18+O18</f>
        <v>115.69</v>
      </c>
      <c r="S18" s="98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6.5" customHeight="1">
      <c r="A19" s="78"/>
      <c r="B19" s="79"/>
      <c r="C19" s="155"/>
      <c r="D19" s="130"/>
      <c r="E19" s="82"/>
      <c r="F19" s="83"/>
      <c r="G19" s="84"/>
      <c r="H19" s="85"/>
      <c r="I19" s="86"/>
      <c r="J19" s="87"/>
      <c r="K19" s="88"/>
      <c r="L19" s="83"/>
      <c r="M19" s="84"/>
      <c r="N19" s="85"/>
      <c r="O19" s="86"/>
      <c r="P19" s="89"/>
      <c r="Q19" s="111"/>
      <c r="R19" s="91"/>
      <c r="S19" s="98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2.75" customHeight="1">
      <c r="A20" s="47"/>
      <c r="B20" s="47"/>
      <c r="C20" s="53"/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12.75" customHeight="1">
      <c r="A21" s="47"/>
      <c r="B21" s="47"/>
      <c r="C21" s="124" t="s">
        <v>346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12.75" customHeight="1">
      <c r="A22" s="47"/>
      <c r="B22" s="47"/>
      <c r="C22" s="53"/>
      <c r="D22" s="5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12.75" customHeight="1">
      <c r="A23" s="47"/>
      <c r="B23" s="47"/>
      <c r="C23" s="53"/>
      <c r="D23" s="53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2.75" customHeight="1">
      <c r="A24" s="47"/>
      <c r="B24" s="47"/>
      <c r="C24" s="53"/>
      <c r="D24" s="53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12.75" customHeight="1">
      <c r="A25" s="47"/>
      <c r="B25" s="47"/>
      <c r="C25" s="53"/>
      <c r="D25" s="5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2.75" customHeight="1">
      <c r="A26" s="47"/>
      <c r="B26" s="47"/>
      <c r="C26" s="53"/>
      <c r="D26" s="5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2.75" customHeight="1">
      <c r="A27" s="47"/>
      <c r="B27" s="47"/>
      <c r="C27" s="53"/>
      <c r="D27" s="5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2.75" customHeight="1">
      <c r="A28" s="47"/>
      <c r="B28" s="47"/>
      <c r="C28" s="53"/>
      <c r="D28" s="5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2.75" customHeight="1">
      <c r="A29" s="47"/>
      <c r="B29" s="47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2.75" customHeight="1">
      <c r="A30" s="47"/>
      <c r="B30" s="47"/>
      <c r="C30" s="53"/>
      <c r="D30" s="5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2.75" customHeight="1">
      <c r="A31" s="47"/>
      <c r="B31" s="47"/>
      <c r="C31" s="53"/>
      <c r="D31" s="5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2.75" customHeight="1">
      <c r="A32" s="47"/>
      <c r="B32" s="47"/>
      <c r="C32" s="53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2.75" customHeight="1">
      <c r="A33" s="47"/>
      <c r="B33" s="47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2.75" customHeight="1">
      <c r="A34" s="47"/>
      <c r="B34" s="47"/>
      <c r="C34" s="53"/>
      <c r="D34" s="5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12.75" customHeight="1">
      <c r="A35" s="47"/>
      <c r="B35" s="47"/>
      <c r="C35" s="53"/>
      <c r="D35" s="5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.75" customHeight="1">
      <c r="A36" s="47"/>
      <c r="B36" s="47"/>
      <c r="C36" s="53"/>
      <c r="D36" s="5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.75" customHeight="1">
      <c r="A37" s="47"/>
      <c r="B37" s="47"/>
      <c r="C37" s="53"/>
      <c r="D37" s="5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2.75" customHeight="1">
      <c r="A38" s="47"/>
      <c r="B38" s="47"/>
      <c r="C38" s="53"/>
      <c r="D38" s="5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2.75" customHeight="1">
      <c r="A39" s="47"/>
      <c r="B39" s="47"/>
      <c r="C39" s="53"/>
      <c r="D39" s="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2.75" customHeight="1">
      <c r="A40" s="47"/>
      <c r="B40" s="47"/>
      <c r="C40" s="53"/>
      <c r="D40" s="5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2.75" customHeight="1">
      <c r="A41" s="47"/>
      <c r="B41" s="47"/>
      <c r="C41" s="53"/>
      <c r="D41" s="5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2.75" customHeight="1">
      <c r="A42" s="47"/>
      <c r="B42" s="47"/>
      <c r="C42" s="53"/>
      <c r="D42" s="5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2.75" customHeight="1">
      <c r="A43" s="47"/>
      <c r="B43" s="47"/>
      <c r="C43" s="53"/>
      <c r="D43" s="53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2.75" customHeight="1">
      <c r="A44" s="47"/>
      <c r="B44" s="47"/>
      <c r="C44" s="53"/>
      <c r="D44" s="53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2.75" customHeight="1">
      <c r="A45" s="47"/>
      <c r="B45" s="47"/>
      <c r="C45" s="53"/>
      <c r="D45" s="5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2.75" customHeight="1">
      <c r="A46" s="47"/>
      <c r="B46" s="47"/>
      <c r="C46" s="53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2.75" customHeight="1">
      <c r="A47" s="47"/>
      <c r="B47" s="47"/>
      <c r="C47" s="53"/>
      <c r="D47" s="53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2.75" customHeight="1">
      <c r="A48" s="47"/>
      <c r="B48" s="47"/>
      <c r="C48" s="53"/>
      <c r="D48" s="5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2.75" customHeight="1">
      <c r="A49" s="47"/>
      <c r="B49" s="47"/>
      <c r="C49" s="53"/>
      <c r="D49" s="53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2.75" customHeight="1">
      <c r="A50" s="47"/>
      <c r="B50" s="47"/>
      <c r="C50" s="53"/>
      <c r="D50" s="5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2.75" customHeight="1">
      <c r="A51" s="47"/>
      <c r="B51" s="47"/>
      <c r="C51" s="53"/>
      <c r="D51" s="53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2.75" customHeight="1">
      <c r="A52" s="47"/>
      <c r="B52" s="47"/>
      <c r="C52" s="53"/>
      <c r="D52" s="53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2.75" customHeight="1">
      <c r="A53" s="47"/>
      <c r="B53" s="47"/>
      <c r="C53" s="53"/>
      <c r="D53" s="5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47"/>
      <c r="B54" s="47"/>
      <c r="C54" s="53"/>
      <c r="D54" s="5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2.75" customHeight="1">
      <c r="A55" s="47"/>
      <c r="B55" s="47"/>
      <c r="C55" s="53"/>
      <c r="D55" s="5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47"/>
      <c r="B56" s="47"/>
      <c r="C56" s="53"/>
      <c r="D56" s="5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47"/>
      <c r="B57" s="47"/>
      <c r="C57" s="53"/>
      <c r="D57" s="5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2.75" customHeight="1">
      <c r="A58" s="47"/>
      <c r="B58" s="47"/>
      <c r="C58" s="53"/>
      <c r="D58" s="53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2.75" customHeight="1">
      <c r="A59" s="47"/>
      <c r="B59" s="47"/>
      <c r="C59" s="53"/>
      <c r="D59" s="53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 customHeight="1">
      <c r="A60" s="47"/>
      <c r="B60" s="47"/>
      <c r="C60" s="53"/>
      <c r="D60" s="5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 customHeight="1">
      <c r="A61" s="47"/>
      <c r="B61" s="47"/>
      <c r="C61" s="53"/>
      <c r="D61" s="53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2.75" customHeight="1">
      <c r="A62" s="47"/>
      <c r="B62" s="47"/>
      <c r="C62" s="53"/>
      <c r="D62" s="5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2.75" customHeight="1">
      <c r="A63" s="47"/>
      <c r="B63" s="47"/>
      <c r="C63" s="53"/>
      <c r="D63" s="5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2.75" customHeight="1">
      <c r="A64" s="47"/>
      <c r="B64" s="47"/>
      <c r="C64" s="53"/>
      <c r="D64" s="5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2.75" customHeight="1">
      <c r="A65" s="47"/>
      <c r="B65" s="47"/>
      <c r="C65" s="53"/>
      <c r="D65" s="5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2.75" customHeight="1">
      <c r="A66" s="47"/>
      <c r="B66" s="47"/>
      <c r="C66" s="53"/>
      <c r="D66" s="53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2.75" customHeight="1">
      <c r="A67" s="47"/>
      <c r="B67" s="47"/>
      <c r="C67" s="53"/>
      <c r="D67" s="53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2.75" customHeight="1">
      <c r="A68" s="47"/>
      <c r="B68" s="47"/>
      <c r="C68" s="53"/>
      <c r="D68" s="53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2.75" customHeight="1">
      <c r="A69" s="47"/>
      <c r="B69" s="47"/>
      <c r="C69" s="53"/>
      <c r="D69" s="5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2.75" customHeight="1">
      <c r="A70" s="47"/>
      <c r="B70" s="47"/>
      <c r="C70" s="53"/>
      <c r="D70" s="5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2.75" customHeight="1">
      <c r="A71" s="47"/>
      <c r="B71" s="47"/>
      <c r="C71" s="53"/>
      <c r="D71" s="5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2.75" customHeight="1">
      <c r="A72" s="47"/>
      <c r="B72" s="47"/>
      <c r="C72" s="53"/>
      <c r="D72" s="5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2.75" customHeight="1">
      <c r="A73" s="47"/>
      <c r="B73" s="47"/>
      <c r="C73" s="53"/>
      <c r="D73" s="5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2.75" customHeight="1">
      <c r="A74" s="47"/>
      <c r="B74" s="47"/>
      <c r="C74" s="53"/>
      <c r="D74" s="5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2.75" customHeight="1">
      <c r="A75" s="47"/>
      <c r="B75" s="47"/>
      <c r="C75" s="53"/>
      <c r="D75" s="53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2.75" customHeight="1">
      <c r="A76" s="47"/>
      <c r="B76" s="47"/>
      <c r="C76" s="53"/>
      <c r="D76" s="53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2.75" customHeight="1">
      <c r="A77" s="47"/>
      <c r="B77" s="47"/>
      <c r="C77" s="53"/>
      <c r="D77" s="53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2.75" customHeight="1">
      <c r="A78" s="47"/>
      <c r="B78" s="47"/>
      <c r="C78" s="53"/>
      <c r="D78" s="5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2.75" customHeight="1">
      <c r="A79" s="47"/>
      <c r="B79" s="47"/>
      <c r="C79" s="53"/>
      <c r="D79" s="5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2.75" customHeight="1">
      <c r="A80" s="47"/>
      <c r="B80" s="47"/>
      <c r="C80" s="53"/>
      <c r="D80" s="5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2.75" customHeight="1">
      <c r="A81" s="47"/>
      <c r="B81" s="47"/>
      <c r="C81" s="53"/>
      <c r="D81" s="53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2.75" customHeight="1">
      <c r="A82" s="47"/>
      <c r="B82" s="47"/>
      <c r="C82" s="53"/>
      <c r="D82" s="53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2.75" customHeight="1">
      <c r="A83" s="47"/>
      <c r="B83" s="47"/>
      <c r="C83" s="53"/>
      <c r="D83" s="53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2.75" customHeight="1">
      <c r="A84" s="47"/>
      <c r="B84" s="47"/>
      <c r="C84" s="53"/>
      <c r="D84" s="53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2.75" customHeight="1">
      <c r="A85" s="47"/>
      <c r="B85" s="47"/>
      <c r="C85" s="53"/>
      <c r="D85" s="53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2.75" customHeight="1">
      <c r="A86" s="47"/>
      <c r="B86" s="47"/>
      <c r="C86" s="53"/>
      <c r="D86" s="53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2.75" customHeight="1">
      <c r="A87" s="47"/>
      <c r="B87" s="47"/>
      <c r="C87" s="53"/>
      <c r="D87" s="53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2.75" customHeight="1">
      <c r="A88" s="47"/>
      <c r="B88" s="47"/>
      <c r="C88" s="53"/>
      <c r="D88" s="53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2.75" customHeight="1">
      <c r="A89" s="47"/>
      <c r="B89" s="47"/>
      <c r="C89" s="53"/>
      <c r="D89" s="53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2.75" customHeight="1">
      <c r="A90" s="47"/>
      <c r="B90" s="47"/>
      <c r="C90" s="53"/>
      <c r="D90" s="53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2.75" customHeight="1">
      <c r="A91" s="47"/>
      <c r="B91" s="47"/>
      <c r="C91" s="53"/>
      <c r="D91" s="53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2.75" customHeight="1">
      <c r="A92" s="47"/>
      <c r="B92" s="47"/>
      <c r="C92" s="53"/>
      <c r="D92" s="53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2.75" customHeight="1">
      <c r="A93" s="47"/>
      <c r="B93" s="47"/>
      <c r="C93" s="53"/>
      <c r="D93" s="53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2.75" customHeight="1">
      <c r="A94" s="47"/>
      <c r="B94" s="47"/>
      <c r="C94" s="53"/>
      <c r="D94" s="53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2.75" customHeight="1">
      <c r="A95" s="47"/>
      <c r="B95" s="47"/>
      <c r="C95" s="53"/>
      <c r="D95" s="53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2.75" customHeight="1">
      <c r="A96" s="47"/>
      <c r="B96" s="47"/>
      <c r="C96" s="53"/>
      <c r="D96" s="53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2.75" customHeight="1">
      <c r="A97" s="47"/>
      <c r="B97" s="47"/>
      <c r="C97" s="53"/>
      <c r="D97" s="5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2.75" customHeight="1">
      <c r="A98" s="47"/>
      <c r="B98" s="47"/>
      <c r="C98" s="53"/>
      <c r="D98" s="53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2.75" customHeight="1">
      <c r="A99" s="47"/>
      <c r="B99" s="47"/>
      <c r="C99" s="53"/>
      <c r="D99" s="53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2.75" customHeight="1">
      <c r="A100" s="47"/>
      <c r="B100" s="47"/>
      <c r="C100" s="53"/>
      <c r="D100" s="53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2.75" customHeight="1">
      <c r="A101" s="47"/>
      <c r="B101" s="47"/>
      <c r="C101" s="53"/>
      <c r="D101" s="53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2.75" customHeight="1">
      <c r="A102" s="47"/>
      <c r="B102" s="47"/>
      <c r="C102" s="53"/>
      <c r="D102" s="53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2.75" customHeight="1">
      <c r="A103" s="47"/>
      <c r="B103" s="47"/>
      <c r="C103" s="53"/>
      <c r="D103" s="53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2.75" customHeight="1">
      <c r="A104" s="47"/>
      <c r="B104" s="47"/>
      <c r="C104" s="53"/>
      <c r="D104" s="53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2.75" customHeight="1">
      <c r="A105" s="47"/>
      <c r="B105" s="47"/>
      <c r="C105" s="53"/>
      <c r="D105" s="53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2.75" customHeight="1">
      <c r="A106" s="47"/>
      <c r="B106" s="47"/>
      <c r="C106" s="53"/>
      <c r="D106" s="53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2.75" customHeight="1">
      <c r="A107" s="47"/>
      <c r="B107" s="47"/>
      <c r="C107" s="53"/>
      <c r="D107" s="53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2.75" customHeight="1">
      <c r="A108" s="47"/>
      <c r="B108" s="47"/>
      <c r="C108" s="53"/>
      <c r="D108" s="53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2.75" customHeight="1">
      <c r="A109" s="47"/>
      <c r="B109" s="47"/>
      <c r="C109" s="53"/>
      <c r="D109" s="53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2.75" customHeight="1">
      <c r="A110" s="47"/>
      <c r="B110" s="47"/>
      <c r="C110" s="53"/>
      <c r="D110" s="53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2.75" customHeight="1">
      <c r="A111" s="47"/>
      <c r="B111" s="47"/>
      <c r="C111" s="53"/>
      <c r="D111" s="5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2.75" customHeight="1">
      <c r="A112" s="47"/>
      <c r="B112" s="47"/>
      <c r="C112" s="53"/>
      <c r="D112" s="53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2.75" customHeight="1">
      <c r="A113" s="47"/>
      <c r="B113" s="47"/>
      <c r="C113" s="53"/>
      <c r="D113" s="53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2.75" customHeight="1">
      <c r="A114" s="47"/>
      <c r="B114" s="47"/>
      <c r="C114" s="53"/>
      <c r="D114" s="53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2.75" customHeight="1">
      <c r="A115" s="47"/>
      <c r="B115" s="47"/>
      <c r="C115" s="53"/>
      <c r="D115" s="53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2.75" customHeight="1">
      <c r="A116" s="47"/>
      <c r="B116" s="47"/>
      <c r="C116" s="53"/>
      <c r="D116" s="53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2.75" customHeight="1">
      <c r="A117" s="47"/>
      <c r="B117" s="47"/>
      <c r="C117" s="53"/>
      <c r="D117" s="53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2.75" customHeight="1">
      <c r="A118" s="47"/>
      <c r="B118" s="47"/>
      <c r="C118" s="53"/>
      <c r="D118" s="53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2.75" customHeight="1">
      <c r="A119" s="47"/>
      <c r="B119" s="47"/>
      <c r="C119" s="53"/>
      <c r="D119" s="53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2.75" customHeight="1">
      <c r="A120" s="47"/>
      <c r="B120" s="47"/>
      <c r="C120" s="53"/>
      <c r="D120" s="53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2.75" customHeight="1">
      <c r="A121" s="47"/>
      <c r="B121" s="47"/>
      <c r="C121" s="53"/>
      <c r="D121" s="53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2.75" customHeight="1">
      <c r="A122" s="47"/>
      <c r="B122" s="47"/>
      <c r="C122" s="53"/>
      <c r="D122" s="53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2.75" customHeight="1">
      <c r="A123" s="47"/>
      <c r="B123" s="47"/>
      <c r="C123" s="53"/>
      <c r="D123" s="53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2.75" customHeight="1">
      <c r="A124" s="47"/>
      <c r="B124" s="47"/>
      <c r="C124" s="53"/>
      <c r="D124" s="53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2.75" customHeight="1">
      <c r="A125" s="47"/>
      <c r="B125" s="47"/>
      <c r="C125" s="53"/>
      <c r="D125" s="53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2.75" customHeight="1">
      <c r="A126" s="47"/>
      <c r="B126" s="47"/>
      <c r="C126" s="53"/>
      <c r="D126" s="5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2.75" customHeight="1">
      <c r="A127" s="47"/>
      <c r="B127" s="47"/>
      <c r="C127" s="53"/>
      <c r="D127" s="53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2.75" customHeight="1">
      <c r="A128" s="47"/>
      <c r="B128" s="47"/>
      <c r="C128" s="53"/>
      <c r="D128" s="53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2.75" customHeight="1">
      <c r="A129" s="47"/>
      <c r="B129" s="47"/>
      <c r="C129" s="53"/>
      <c r="D129" s="5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2.75" customHeight="1">
      <c r="A130" s="47"/>
      <c r="B130" s="47"/>
      <c r="C130" s="53"/>
      <c r="D130" s="53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2.75" customHeight="1">
      <c r="A131" s="47"/>
      <c r="B131" s="47"/>
      <c r="C131" s="53"/>
      <c r="D131" s="53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2.75" customHeight="1">
      <c r="A132" s="47"/>
      <c r="B132" s="47"/>
      <c r="C132" s="53"/>
      <c r="D132" s="53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2.75" customHeight="1">
      <c r="A133" s="47"/>
      <c r="B133" s="47"/>
      <c r="C133" s="53"/>
      <c r="D133" s="53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 customHeight="1">
      <c r="A134" s="47"/>
      <c r="B134" s="47"/>
      <c r="C134" s="53"/>
      <c r="D134" s="53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2.75" customHeight="1">
      <c r="A135" s="47"/>
      <c r="B135" s="47"/>
      <c r="C135" s="53"/>
      <c r="D135" s="5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2.75" customHeight="1">
      <c r="A136" s="47"/>
      <c r="B136" s="47"/>
      <c r="C136" s="53"/>
      <c r="D136" s="53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2.75" customHeight="1">
      <c r="A137" s="47"/>
      <c r="B137" s="47"/>
      <c r="C137" s="53"/>
      <c r="D137" s="53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2.75" customHeight="1">
      <c r="A138" s="47"/>
      <c r="B138" s="47"/>
      <c r="C138" s="53"/>
      <c r="D138" s="5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2.75" customHeight="1">
      <c r="A139" s="47"/>
      <c r="B139" s="47"/>
      <c r="C139" s="53"/>
      <c r="D139" s="5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2.75" customHeight="1">
      <c r="A140" s="47"/>
      <c r="B140" s="47"/>
      <c r="C140" s="53"/>
      <c r="D140" s="5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2.75" customHeight="1">
      <c r="A141" s="47"/>
      <c r="B141" s="47"/>
      <c r="C141" s="53"/>
      <c r="D141" s="5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2.75" customHeight="1">
      <c r="A142" s="47"/>
      <c r="B142" s="47"/>
      <c r="C142" s="53"/>
      <c r="D142" s="53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2.75" customHeight="1">
      <c r="A143" s="47"/>
      <c r="B143" s="47"/>
      <c r="C143" s="53"/>
      <c r="D143" s="53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2.75" customHeight="1">
      <c r="A144" s="47"/>
      <c r="B144" s="47"/>
      <c r="C144" s="53"/>
      <c r="D144" s="53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2.75" customHeight="1">
      <c r="A145" s="47"/>
      <c r="B145" s="47"/>
      <c r="C145" s="53"/>
      <c r="D145" s="53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2.75" customHeight="1">
      <c r="A146" s="47"/>
      <c r="B146" s="47"/>
      <c r="C146" s="53"/>
      <c r="D146" s="53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2.75" customHeight="1">
      <c r="A147" s="47"/>
      <c r="B147" s="47"/>
      <c r="C147" s="53"/>
      <c r="D147" s="53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2.75" customHeight="1">
      <c r="A148" s="47"/>
      <c r="B148" s="47"/>
      <c r="C148" s="53"/>
      <c r="D148" s="53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2.75" customHeight="1">
      <c r="A149" s="47"/>
      <c r="B149" s="47"/>
      <c r="C149" s="53"/>
      <c r="D149" s="53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2.75" customHeight="1">
      <c r="A150" s="47"/>
      <c r="B150" s="47"/>
      <c r="C150" s="53"/>
      <c r="D150" s="5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2.75" customHeight="1">
      <c r="A151" s="47"/>
      <c r="B151" s="47"/>
      <c r="C151" s="53"/>
      <c r="D151" s="53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2.75" customHeight="1">
      <c r="A152" s="47"/>
      <c r="B152" s="47"/>
      <c r="C152" s="53"/>
      <c r="D152" s="53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2.75" customHeight="1">
      <c r="A153" s="47"/>
      <c r="B153" s="47"/>
      <c r="C153" s="53"/>
      <c r="D153" s="53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2.75" customHeight="1">
      <c r="A154" s="47"/>
      <c r="B154" s="47"/>
      <c r="C154" s="53"/>
      <c r="D154" s="5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2.75" customHeight="1">
      <c r="A155" s="47"/>
      <c r="B155" s="47"/>
      <c r="C155" s="53"/>
      <c r="D155" s="53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2.75" customHeight="1">
      <c r="A156" s="47"/>
      <c r="B156" s="47"/>
      <c r="C156" s="53"/>
      <c r="D156" s="53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2.75" customHeight="1">
      <c r="A157" s="47"/>
      <c r="B157" s="47"/>
      <c r="C157" s="53"/>
      <c r="D157" s="53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2.75" customHeight="1">
      <c r="A158" s="47"/>
      <c r="B158" s="47"/>
      <c r="C158" s="53"/>
      <c r="D158" s="53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2.75" customHeight="1">
      <c r="A159" s="47"/>
      <c r="B159" s="47"/>
      <c r="C159" s="53"/>
      <c r="D159" s="5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2.75" customHeight="1">
      <c r="A160" s="47"/>
      <c r="B160" s="47"/>
      <c r="C160" s="53"/>
      <c r="D160" s="53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2.75" customHeight="1">
      <c r="A161" s="47"/>
      <c r="B161" s="47"/>
      <c r="C161" s="53"/>
      <c r="D161" s="53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2.75" customHeight="1">
      <c r="A162" s="47"/>
      <c r="B162" s="47"/>
      <c r="C162" s="53"/>
      <c r="D162" s="53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2.75" customHeight="1">
      <c r="A163" s="47"/>
      <c r="B163" s="47"/>
      <c r="C163" s="53"/>
      <c r="D163" s="53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2.75" customHeight="1">
      <c r="A164" s="47"/>
      <c r="B164" s="47"/>
      <c r="C164" s="53"/>
      <c r="D164" s="53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2.75" customHeight="1">
      <c r="A165" s="47"/>
      <c r="B165" s="47"/>
      <c r="C165" s="53"/>
      <c r="D165" s="53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2.75" customHeight="1">
      <c r="A166" s="47"/>
      <c r="B166" s="47"/>
      <c r="C166" s="53"/>
      <c r="D166" s="53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2.75" customHeight="1">
      <c r="A167" s="47"/>
      <c r="B167" s="47"/>
      <c r="C167" s="53"/>
      <c r="D167" s="53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2.75" customHeight="1">
      <c r="A168" s="47"/>
      <c r="B168" s="47"/>
      <c r="C168" s="53"/>
      <c r="D168" s="53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2.75" customHeight="1">
      <c r="A169" s="47"/>
      <c r="B169" s="47"/>
      <c r="C169" s="53"/>
      <c r="D169" s="53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2.75" customHeight="1">
      <c r="A170" s="47"/>
      <c r="B170" s="47"/>
      <c r="C170" s="53"/>
      <c r="D170" s="53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2.75" customHeight="1">
      <c r="A171" s="47"/>
      <c r="B171" s="47"/>
      <c r="C171" s="53"/>
      <c r="D171" s="53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2.75" customHeight="1">
      <c r="A172" s="47"/>
      <c r="B172" s="47"/>
      <c r="C172" s="53"/>
      <c r="D172" s="53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2.75" customHeight="1">
      <c r="A173" s="47"/>
      <c r="B173" s="47"/>
      <c r="C173" s="53"/>
      <c r="D173" s="53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2.75" customHeight="1">
      <c r="A174" s="47"/>
      <c r="B174" s="47"/>
      <c r="C174" s="53"/>
      <c r="D174" s="53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2.75" customHeight="1">
      <c r="A175" s="47"/>
      <c r="B175" s="47"/>
      <c r="C175" s="53"/>
      <c r="D175" s="53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2.75" customHeight="1">
      <c r="A176" s="47"/>
      <c r="B176" s="47"/>
      <c r="C176" s="53"/>
      <c r="D176" s="53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2.75" customHeight="1">
      <c r="A177" s="47"/>
      <c r="B177" s="47"/>
      <c r="C177" s="53"/>
      <c r="D177" s="53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2.75" customHeight="1">
      <c r="A178" s="47"/>
      <c r="B178" s="47"/>
      <c r="C178" s="53"/>
      <c r="D178" s="53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2.75" customHeight="1">
      <c r="A179" s="47"/>
      <c r="B179" s="47"/>
      <c r="C179" s="53"/>
      <c r="D179" s="53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2.75" customHeight="1">
      <c r="A180" s="47"/>
      <c r="B180" s="47"/>
      <c r="C180" s="53"/>
      <c r="D180" s="53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2.75" customHeight="1">
      <c r="A181" s="47"/>
      <c r="B181" s="47"/>
      <c r="C181" s="53"/>
      <c r="D181" s="53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2.75" customHeight="1">
      <c r="A182" s="47"/>
      <c r="B182" s="47"/>
      <c r="C182" s="53"/>
      <c r="D182" s="53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2.75" customHeight="1">
      <c r="A183" s="47"/>
      <c r="B183" s="47"/>
      <c r="C183" s="53"/>
      <c r="D183" s="53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2.75" customHeight="1">
      <c r="A184" s="47"/>
      <c r="B184" s="47"/>
      <c r="C184" s="53"/>
      <c r="D184" s="53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2.75" customHeight="1">
      <c r="A185" s="47"/>
      <c r="B185" s="47"/>
      <c r="C185" s="53"/>
      <c r="D185" s="53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2.75" customHeight="1">
      <c r="A186" s="47"/>
      <c r="B186" s="47"/>
      <c r="C186" s="53"/>
      <c r="D186" s="53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2.75" customHeight="1">
      <c r="A187" s="47"/>
      <c r="B187" s="47"/>
      <c r="C187" s="53"/>
      <c r="D187" s="53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2.75" customHeight="1">
      <c r="A188" s="47"/>
      <c r="B188" s="47"/>
      <c r="C188" s="53"/>
      <c r="D188" s="53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2.75" customHeight="1">
      <c r="A189" s="47"/>
      <c r="B189" s="47"/>
      <c r="C189" s="53"/>
      <c r="D189" s="53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2.75" customHeight="1">
      <c r="A190" s="47"/>
      <c r="B190" s="47"/>
      <c r="C190" s="53"/>
      <c r="D190" s="53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2.75" customHeight="1">
      <c r="A191" s="47"/>
      <c r="B191" s="47"/>
      <c r="C191" s="53"/>
      <c r="D191" s="53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2.75" customHeight="1">
      <c r="A192" s="47"/>
      <c r="B192" s="47"/>
      <c r="C192" s="53"/>
      <c r="D192" s="53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2.75" customHeight="1">
      <c r="A193" s="47"/>
      <c r="B193" s="47"/>
      <c r="C193" s="53"/>
      <c r="D193" s="53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2.75" customHeight="1">
      <c r="A194" s="47"/>
      <c r="B194" s="47"/>
      <c r="C194" s="53"/>
      <c r="D194" s="53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2.75" customHeight="1">
      <c r="A195" s="47"/>
      <c r="B195" s="47"/>
      <c r="C195" s="53"/>
      <c r="D195" s="53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2.75" customHeight="1">
      <c r="A196" s="47"/>
      <c r="B196" s="47"/>
      <c r="C196" s="53"/>
      <c r="D196" s="53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2.75" customHeight="1">
      <c r="A197" s="47"/>
      <c r="B197" s="47"/>
      <c r="C197" s="53"/>
      <c r="D197" s="53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2.75" customHeight="1">
      <c r="A198" s="47"/>
      <c r="B198" s="47"/>
      <c r="C198" s="53"/>
      <c r="D198" s="53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2.75" customHeight="1">
      <c r="A199" s="47"/>
      <c r="B199" s="47"/>
      <c r="C199" s="53"/>
      <c r="D199" s="53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2.75" customHeight="1">
      <c r="A200" s="47"/>
      <c r="B200" s="47"/>
      <c r="C200" s="53"/>
      <c r="D200" s="53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2.75" customHeight="1">
      <c r="A201" s="47"/>
      <c r="B201" s="47"/>
      <c r="C201" s="53"/>
      <c r="D201" s="53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2.75" customHeight="1">
      <c r="A202" s="47"/>
      <c r="B202" s="47"/>
      <c r="C202" s="53"/>
      <c r="D202" s="53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2.75" customHeight="1">
      <c r="A203" s="47"/>
      <c r="B203" s="47"/>
      <c r="C203" s="53"/>
      <c r="D203" s="53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2.75" customHeight="1">
      <c r="A204" s="47"/>
      <c r="B204" s="47"/>
      <c r="C204" s="53"/>
      <c r="D204" s="53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2.75" customHeight="1">
      <c r="A205" s="47"/>
      <c r="B205" s="47"/>
      <c r="C205" s="53"/>
      <c r="D205" s="53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2.75" customHeight="1">
      <c r="A206" s="47"/>
      <c r="B206" s="47"/>
      <c r="C206" s="53"/>
      <c r="D206" s="53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2.75" customHeight="1">
      <c r="A207" s="47"/>
      <c r="B207" s="47"/>
      <c r="C207" s="53"/>
      <c r="D207" s="53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2.75" customHeight="1">
      <c r="A208" s="47"/>
      <c r="B208" s="47"/>
      <c r="C208" s="53"/>
      <c r="D208" s="53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2.75" customHeight="1">
      <c r="A209" s="47"/>
      <c r="B209" s="47"/>
      <c r="C209" s="53"/>
      <c r="D209" s="53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2.75" customHeight="1">
      <c r="A210" s="47"/>
      <c r="B210" s="47"/>
      <c r="C210" s="53"/>
      <c r="D210" s="53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2.75" customHeight="1">
      <c r="A211" s="47"/>
      <c r="B211" s="47"/>
      <c r="C211" s="53"/>
      <c r="D211" s="53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2.75" customHeight="1">
      <c r="A212" s="47"/>
      <c r="B212" s="47"/>
      <c r="C212" s="53"/>
      <c r="D212" s="53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2.75" customHeight="1">
      <c r="A213" s="47"/>
      <c r="B213" s="47"/>
      <c r="C213" s="53"/>
      <c r="D213" s="5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2.75" customHeight="1">
      <c r="A214" s="47"/>
      <c r="B214" s="47"/>
      <c r="C214" s="53"/>
      <c r="D214" s="53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2.75" customHeight="1">
      <c r="A215" s="47"/>
      <c r="B215" s="47"/>
      <c r="C215" s="53"/>
      <c r="D215" s="53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2.75" customHeight="1">
      <c r="A216" s="47"/>
      <c r="B216" s="47"/>
      <c r="C216" s="53"/>
      <c r="D216" s="53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2.75" customHeight="1">
      <c r="A217" s="47"/>
      <c r="B217" s="47"/>
      <c r="C217" s="53"/>
      <c r="D217" s="53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2.75" customHeight="1">
      <c r="A218" s="47"/>
      <c r="B218" s="47"/>
      <c r="C218" s="53"/>
      <c r="D218" s="53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2.75" customHeight="1">
      <c r="A219" s="47"/>
      <c r="B219" s="47"/>
      <c r="C219" s="53"/>
      <c r="D219" s="53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2.75" customHeight="1">
      <c r="A220" s="47"/>
      <c r="B220" s="47"/>
      <c r="C220" s="53"/>
      <c r="D220" s="53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2.75" customHeight="1">
      <c r="A221" s="47"/>
      <c r="B221" s="47"/>
      <c r="C221" s="53"/>
      <c r="D221" s="53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2.75" customHeight="1">
      <c r="A222" s="47"/>
      <c r="B222" s="47"/>
      <c r="C222" s="53"/>
      <c r="D222" s="53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2.75" customHeight="1">
      <c r="A223" s="47"/>
      <c r="B223" s="47"/>
      <c r="C223" s="53"/>
      <c r="D223" s="53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2.75" customHeight="1">
      <c r="A224" s="47"/>
      <c r="B224" s="47"/>
      <c r="C224" s="53"/>
      <c r="D224" s="53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2.75" customHeight="1">
      <c r="A225" s="47"/>
      <c r="B225" s="47"/>
      <c r="C225" s="53"/>
      <c r="D225" s="53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2.75" customHeight="1">
      <c r="A226" s="47"/>
      <c r="B226" s="47"/>
      <c r="C226" s="53"/>
      <c r="D226" s="53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2.75" customHeight="1">
      <c r="A227" s="47"/>
      <c r="B227" s="47"/>
      <c r="C227" s="53"/>
      <c r="D227" s="53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2.75" customHeight="1">
      <c r="A228" s="47"/>
      <c r="B228" s="47"/>
      <c r="C228" s="53"/>
      <c r="D228" s="53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2.75" customHeight="1">
      <c r="A229" s="47"/>
      <c r="B229" s="47"/>
      <c r="C229" s="53"/>
      <c r="D229" s="53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2.75" customHeight="1">
      <c r="A230" s="47"/>
      <c r="B230" s="47"/>
      <c r="C230" s="53"/>
      <c r="D230" s="53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2.75" customHeight="1">
      <c r="A231" s="47"/>
      <c r="B231" s="47"/>
      <c r="C231" s="53"/>
      <c r="D231" s="53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2.75" customHeight="1">
      <c r="A232" s="47"/>
      <c r="B232" s="47"/>
      <c r="C232" s="53"/>
      <c r="D232" s="53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2.75" customHeight="1">
      <c r="A233" s="47"/>
      <c r="B233" s="47"/>
      <c r="C233" s="53"/>
      <c r="D233" s="53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2.75" customHeight="1">
      <c r="A234" s="47"/>
      <c r="B234" s="47"/>
      <c r="C234" s="53"/>
      <c r="D234" s="53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2.75" customHeight="1">
      <c r="A235" s="47"/>
      <c r="B235" s="47"/>
      <c r="C235" s="53"/>
      <c r="D235" s="53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2.75" customHeight="1">
      <c r="A236" s="47"/>
      <c r="B236" s="47"/>
      <c r="C236" s="53"/>
      <c r="D236" s="53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2.75" customHeight="1">
      <c r="A237" s="47"/>
      <c r="B237" s="47"/>
      <c r="C237" s="53"/>
      <c r="D237" s="53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2.75" customHeight="1">
      <c r="A238" s="47"/>
      <c r="B238" s="47"/>
      <c r="C238" s="53"/>
      <c r="D238" s="53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2.75" customHeight="1">
      <c r="A239" s="47"/>
      <c r="B239" s="47"/>
      <c r="C239" s="53"/>
      <c r="D239" s="53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2.75" customHeight="1">
      <c r="A240" s="47"/>
      <c r="B240" s="47"/>
      <c r="C240" s="53"/>
      <c r="D240" s="53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2.75" customHeight="1">
      <c r="A241" s="47"/>
      <c r="B241" s="47"/>
      <c r="C241" s="53"/>
      <c r="D241" s="53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2.75" customHeight="1">
      <c r="A242" s="47"/>
      <c r="B242" s="47"/>
      <c r="C242" s="53"/>
      <c r="D242" s="53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2.75" customHeight="1">
      <c r="A243" s="47"/>
      <c r="B243" s="47"/>
      <c r="C243" s="53"/>
      <c r="D243" s="53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2.75" customHeight="1">
      <c r="A244" s="47"/>
      <c r="B244" s="47"/>
      <c r="C244" s="53"/>
      <c r="D244" s="53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2.75" customHeight="1">
      <c r="A245" s="47"/>
      <c r="B245" s="47"/>
      <c r="C245" s="53"/>
      <c r="D245" s="53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2.75" customHeight="1">
      <c r="A246" s="47"/>
      <c r="B246" s="47"/>
      <c r="C246" s="53"/>
      <c r="D246" s="53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2.75" customHeight="1">
      <c r="A247" s="47"/>
      <c r="B247" s="47"/>
      <c r="C247" s="53"/>
      <c r="D247" s="53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2.75" customHeight="1">
      <c r="A248" s="47"/>
      <c r="B248" s="47"/>
      <c r="C248" s="53"/>
      <c r="D248" s="53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2.75" customHeight="1">
      <c r="A249" s="47"/>
      <c r="B249" s="47"/>
      <c r="C249" s="53"/>
      <c r="D249" s="53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2.75" customHeight="1">
      <c r="A250" s="47"/>
      <c r="B250" s="47"/>
      <c r="C250" s="53"/>
      <c r="D250" s="53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2.75" customHeight="1">
      <c r="A251" s="47"/>
      <c r="B251" s="47"/>
      <c r="C251" s="53"/>
      <c r="D251" s="53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2.75" customHeight="1">
      <c r="A252" s="47"/>
      <c r="B252" s="47"/>
      <c r="C252" s="53"/>
      <c r="D252" s="53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2.75" customHeight="1">
      <c r="A253" s="47"/>
      <c r="B253" s="47"/>
      <c r="C253" s="53"/>
      <c r="D253" s="53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2.75" customHeight="1">
      <c r="A254" s="47"/>
      <c r="B254" s="47"/>
      <c r="C254" s="53"/>
      <c r="D254" s="53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2.75" customHeight="1">
      <c r="A255" s="47"/>
      <c r="B255" s="47"/>
      <c r="C255" s="53"/>
      <c r="D255" s="53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2.75" customHeight="1">
      <c r="A256" s="47"/>
      <c r="B256" s="47"/>
      <c r="C256" s="53"/>
      <c r="D256" s="53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2.75" customHeight="1">
      <c r="A257" s="47"/>
      <c r="B257" s="47"/>
      <c r="C257" s="53"/>
      <c r="D257" s="53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2.75" customHeight="1">
      <c r="A258" s="47"/>
      <c r="B258" s="47"/>
      <c r="C258" s="53"/>
      <c r="D258" s="53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2.75" customHeight="1">
      <c r="A259" s="47"/>
      <c r="B259" s="47"/>
      <c r="C259" s="53"/>
      <c r="D259" s="53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2.75" customHeight="1">
      <c r="A260" s="47"/>
      <c r="B260" s="47"/>
      <c r="C260" s="53"/>
      <c r="D260" s="53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2.75" customHeight="1">
      <c r="A261" s="47"/>
      <c r="B261" s="47"/>
      <c r="C261" s="53"/>
      <c r="D261" s="53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2.75" customHeight="1">
      <c r="A262" s="47"/>
      <c r="B262" s="47"/>
      <c r="C262" s="53"/>
      <c r="D262" s="53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2.75" customHeight="1">
      <c r="A263" s="47"/>
      <c r="B263" s="47"/>
      <c r="C263" s="53"/>
      <c r="D263" s="53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2.75" customHeight="1">
      <c r="A264" s="47"/>
      <c r="B264" s="47"/>
      <c r="C264" s="53"/>
      <c r="D264" s="53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2.75" customHeight="1">
      <c r="A265" s="47"/>
      <c r="B265" s="47"/>
      <c r="C265" s="53"/>
      <c r="D265" s="53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2.75" customHeight="1">
      <c r="A266" s="47"/>
      <c r="B266" s="47"/>
      <c r="C266" s="53"/>
      <c r="D266" s="5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2.75" customHeight="1">
      <c r="A267" s="47"/>
      <c r="B267" s="47"/>
      <c r="C267" s="53"/>
      <c r="D267" s="53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2.75" customHeight="1">
      <c r="A268" s="47"/>
      <c r="B268" s="47"/>
      <c r="C268" s="53"/>
      <c r="D268" s="5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2.75" customHeight="1">
      <c r="A269" s="47"/>
      <c r="B269" s="47"/>
      <c r="C269" s="53"/>
      <c r="D269" s="53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2.75" customHeight="1">
      <c r="A270" s="47"/>
      <c r="B270" s="47"/>
      <c r="C270" s="53"/>
      <c r="D270" s="5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2.75" customHeight="1">
      <c r="A271" s="47"/>
      <c r="B271" s="47"/>
      <c r="C271" s="53"/>
      <c r="D271" s="5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2.75" customHeight="1">
      <c r="A272" s="47"/>
      <c r="B272" s="47"/>
      <c r="C272" s="53"/>
      <c r="D272" s="53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2.75" customHeight="1">
      <c r="A273" s="47"/>
      <c r="B273" s="47"/>
      <c r="C273" s="53"/>
      <c r="D273" s="53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2.75" customHeight="1">
      <c r="A274" s="47"/>
      <c r="B274" s="47"/>
      <c r="C274" s="53"/>
      <c r="D274" s="53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2.75" customHeight="1">
      <c r="A275" s="47"/>
      <c r="B275" s="47"/>
      <c r="C275" s="53"/>
      <c r="D275" s="53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2.75" customHeight="1">
      <c r="A276" s="47"/>
      <c r="B276" s="47"/>
      <c r="C276" s="53"/>
      <c r="D276" s="5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2.75" customHeight="1">
      <c r="A277" s="47"/>
      <c r="B277" s="47"/>
      <c r="C277" s="53"/>
      <c r="D277" s="53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2.75" customHeight="1">
      <c r="A278" s="47"/>
      <c r="B278" s="47"/>
      <c r="C278" s="53"/>
      <c r="D278" s="53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2.75" customHeight="1">
      <c r="A279" s="47"/>
      <c r="B279" s="47"/>
      <c r="C279" s="53"/>
      <c r="D279" s="53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2.75" customHeight="1">
      <c r="A280" s="47"/>
      <c r="B280" s="47"/>
      <c r="C280" s="53"/>
      <c r="D280" s="5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2.75" customHeight="1">
      <c r="A281" s="47"/>
      <c r="B281" s="47"/>
      <c r="C281" s="53"/>
      <c r="D281" s="53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2.75" customHeight="1">
      <c r="A282" s="47"/>
      <c r="B282" s="47"/>
      <c r="C282" s="53"/>
      <c r="D282" s="53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2.75" customHeight="1">
      <c r="A283" s="47"/>
      <c r="B283" s="47"/>
      <c r="C283" s="53"/>
      <c r="D283" s="53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2.75" customHeight="1">
      <c r="A284" s="47"/>
      <c r="B284" s="47"/>
      <c r="C284" s="53"/>
      <c r="D284" s="5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2.75" customHeight="1">
      <c r="A285" s="47"/>
      <c r="B285" s="47"/>
      <c r="C285" s="53"/>
      <c r="D285" s="5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2.75" customHeight="1">
      <c r="A286" s="47"/>
      <c r="B286" s="47"/>
      <c r="C286" s="53"/>
      <c r="D286" s="53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2.75" customHeight="1">
      <c r="A287" s="47"/>
      <c r="B287" s="47"/>
      <c r="C287" s="53"/>
      <c r="D287" s="5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2.75" customHeight="1">
      <c r="A288" s="47"/>
      <c r="B288" s="47"/>
      <c r="C288" s="53"/>
      <c r="D288" s="53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2.75" customHeight="1">
      <c r="A289" s="47"/>
      <c r="B289" s="47"/>
      <c r="C289" s="53"/>
      <c r="D289" s="5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2.75" customHeight="1">
      <c r="A290" s="47"/>
      <c r="B290" s="47"/>
      <c r="C290" s="53"/>
      <c r="D290" s="53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2.75" customHeight="1">
      <c r="A291" s="47"/>
      <c r="B291" s="47"/>
      <c r="C291" s="53"/>
      <c r="D291" s="53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2.75" customHeight="1">
      <c r="A292" s="47"/>
      <c r="B292" s="47"/>
      <c r="C292" s="53"/>
      <c r="D292" s="53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2.75" customHeight="1">
      <c r="A293" s="47"/>
      <c r="B293" s="47"/>
      <c r="C293" s="53"/>
      <c r="D293" s="53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2.75" customHeight="1">
      <c r="A294" s="47"/>
      <c r="B294" s="47"/>
      <c r="C294" s="53"/>
      <c r="D294" s="53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2.75" customHeight="1">
      <c r="A295" s="47"/>
      <c r="B295" s="47"/>
      <c r="C295" s="53"/>
      <c r="D295" s="53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2.75" customHeight="1">
      <c r="A296" s="47"/>
      <c r="B296" s="47"/>
      <c r="C296" s="53"/>
      <c r="D296" s="53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2.75" customHeight="1">
      <c r="A297" s="47"/>
      <c r="B297" s="47"/>
      <c r="C297" s="53"/>
      <c r="D297" s="53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2.75" customHeight="1">
      <c r="A298" s="47"/>
      <c r="B298" s="47"/>
      <c r="C298" s="53"/>
      <c r="D298" s="53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2.75" customHeight="1">
      <c r="A299" s="47"/>
      <c r="B299" s="47"/>
      <c r="C299" s="53"/>
      <c r="D299" s="5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2.75" customHeight="1">
      <c r="A300" s="47"/>
      <c r="B300" s="47"/>
      <c r="C300" s="53"/>
      <c r="D300" s="53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2.75" customHeight="1">
      <c r="A301" s="47"/>
      <c r="B301" s="47"/>
      <c r="C301" s="53"/>
      <c r="D301" s="53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2.75" customHeight="1">
      <c r="A302" s="47"/>
      <c r="B302" s="47"/>
      <c r="C302" s="53"/>
      <c r="D302" s="53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2.75" customHeight="1">
      <c r="A303" s="47"/>
      <c r="B303" s="47"/>
      <c r="C303" s="53"/>
      <c r="D303" s="53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2.75" customHeight="1">
      <c r="A304" s="47"/>
      <c r="B304" s="47"/>
      <c r="C304" s="53"/>
      <c r="D304" s="53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2.75" customHeight="1">
      <c r="A305" s="47"/>
      <c r="B305" s="47"/>
      <c r="C305" s="53"/>
      <c r="D305" s="53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2.75" customHeight="1">
      <c r="A306" s="47"/>
      <c r="B306" s="47"/>
      <c r="C306" s="53"/>
      <c r="D306" s="53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2.75" customHeight="1">
      <c r="A307" s="47"/>
      <c r="B307" s="47"/>
      <c r="C307" s="53"/>
      <c r="D307" s="53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2.75" customHeight="1">
      <c r="A308" s="47"/>
      <c r="B308" s="47"/>
      <c r="C308" s="53"/>
      <c r="D308" s="53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2.75" customHeight="1">
      <c r="A309" s="47"/>
      <c r="B309" s="47"/>
      <c r="C309" s="53"/>
      <c r="D309" s="53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2.75" customHeight="1">
      <c r="A310" s="47"/>
      <c r="B310" s="47"/>
      <c r="C310" s="53"/>
      <c r="D310" s="53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2.75" customHeight="1">
      <c r="A311" s="47"/>
      <c r="B311" s="47"/>
      <c r="C311" s="53"/>
      <c r="D311" s="53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2.75" customHeight="1">
      <c r="A312" s="47"/>
      <c r="B312" s="47"/>
      <c r="C312" s="53"/>
      <c r="D312" s="53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2.75" customHeight="1">
      <c r="A313" s="47"/>
      <c r="B313" s="47"/>
      <c r="C313" s="53"/>
      <c r="D313" s="53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2.75" customHeight="1">
      <c r="A314" s="47"/>
      <c r="B314" s="47"/>
      <c r="C314" s="53"/>
      <c r="D314" s="53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2.75" customHeight="1">
      <c r="A315" s="47"/>
      <c r="B315" s="47"/>
      <c r="C315" s="53"/>
      <c r="D315" s="53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2.75" customHeight="1">
      <c r="A316" s="47"/>
      <c r="B316" s="47"/>
      <c r="C316" s="53"/>
      <c r="D316" s="53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2.75" customHeight="1">
      <c r="A317" s="47"/>
      <c r="B317" s="47"/>
      <c r="C317" s="53"/>
      <c r="D317" s="53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2.75" customHeight="1">
      <c r="A318" s="47"/>
      <c r="B318" s="47"/>
      <c r="C318" s="53"/>
      <c r="D318" s="53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2.75" customHeight="1">
      <c r="A319" s="47"/>
      <c r="B319" s="47"/>
      <c r="C319" s="53"/>
      <c r="D319" s="53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2.75" customHeight="1">
      <c r="A320" s="47"/>
      <c r="B320" s="47"/>
      <c r="C320" s="53"/>
      <c r="D320" s="53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2.75" customHeight="1">
      <c r="A321" s="47"/>
      <c r="B321" s="47"/>
      <c r="C321" s="53"/>
      <c r="D321" s="53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2.75" customHeight="1">
      <c r="A322" s="47"/>
      <c r="B322" s="47"/>
      <c r="C322" s="53"/>
      <c r="D322" s="53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2.75" customHeight="1">
      <c r="A323" s="47"/>
      <c r="B323" s="47"/>
      <c r="C323" s="53"/>
      <c r="D323" s="53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2.75" customHeight="1">
      <c r="A324" s="47"/>
      <c r="B324" s="47"/>
      <c r="C324" s="53"/>
      <c r="D324" s="53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2.75" customHeight="1">
      <c r="A325" s="47"/>
      <c r="B325" s="47"/>
      <c r="C325" s="53"/>
      <c r="D325" s="53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2.75" customHeight="1">
      <c r="A326" s="47"/>
      <c r="B326" s="47"/>
      <c r="C326" s="53"/>
      <c r="D326" s="53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2.75" customHeight="1">
      <c r="A327" s="47"/>
      <c r="B327" s="47"/>
      <c r="C327" s="53"/>
      <c r="D327" s="53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2.75" customHeight="1">
      <c r="A328" s="47"/>
      <c r="B328" s="47"/>
      <c r="C328" s="53"/>
      <c r="D328" s="53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2.75" customHeight="1">
      <c r="A329" s="47"/>
      <c r="B329" s="47"/>
      <c r="C329" s="53"/>
      <c r="D329" s="53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2.75" customHeight="1">
      <c r="A330" s="47"/>
      <c r="B330" s="47"/>
      <c r="C330" s="53"/>
      <c r="D330" s="53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2.75" customHeight="1">
      <c r="A331" s="47"/>
      <c r="B331" s="47"/>
      <c r="C331" s="53"/>
      <c r="D331" s="53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2.75" customHeight="1">
      <c r="A332" s="47"/>
      <c r="B332" s="47"/>
      <c r="C332" s="53"/>
      <c r="D332" s="53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2.75" customHeight="1">
      <c r="A333" s="47"/>
      <c r="B333" s="47"/>
      <c r="C333" s="53"/>
      <c r="D333" s="53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2.75" customHeight="1">
      <c r="A334" s="47"/>
      <c r="B334" s="47"/>
      <c r="C334" s="53"/>
      <c r="D334" s="53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2.75" customHeight="1">
      <c r="A335" s="47"/>
      <c r="B335" s="47"/>
      <c r="C335" s="53"/>
      <c r="D335" s="53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2.75" customHeight="1">
      <c r="A336" s="47"/>
      <c r="B336" s="47"/>
      <c r="C336" s="53"/>
      <c r="D336" s="53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2.75" customHeight="1">
      <c r="A337" s="47"/>
      <c r="B337" s="47"/>
      <c r="C337" s="53"/>
      <c r="D337" s="53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2.75" customHeight="1">
      <c r="A338" s="47"/>
      <c r="B338" s="47"/>
      <c r="C338" s="53"/>
      <c r="D338" s="53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2.75" customHeight="1">
      <c r="A339" s="47"/>
      <c r="B339" s="47"/>
      <c r="C339" s="53"/>
      <c r="D339" s="53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2.75" customHeight="1">
      <c r="A340" s="47"/>
      <c r="B340" s="47"/>
      <c r="C340" s="53"/>
      <c r="D340" s="53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2.75" customHeight="1">
      <c r="A341" s="47"/>
      <c r="B341" s="47"/>
      <c r="C341" s="53"/>
      <c r="D341" s="53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2.75" customHeight="1">
      <c r="A342" s="47"/>
      <c r="B342" s="47"/>
      <c r="C342" s="53"/>
      <c r="D342" s="53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2.75" customHeight="1">
      <c r="A343" s="47"/>
      <c r="B343" s="47"/>
      <c r="C343" s="53"/>
      <c r="D343" s="53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2.75" customHeight="1">
      <c r="A344" s="47"/>
      <c r="B344" s="47"/>
      <c r="C344" s="53"/>
      <c r="D344" s="53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2.75" customHeight="1">
      <c r="A345" s="47"/>
      <c r="B345" s="47"/>
      <c r="C345" s="53"/>
      <c r="D345" s="53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2.75" customHeight="1">
      <c r="A346" s="47"/>
      <c r="B346" s="47"/>
      <c r="C346" s="53"/>
      <c r="D346" s="53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2.75" customHeight="1">
      <c r="A347" s="47"/>
      <c r="B347" s="47"/>
      <c r="C347" s="53"/>
      <c r="D347" s="53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2.75" customHeight="1">
      <c r="A348" s="47"/>
      <c r="B348" s="47"/>
      <c r="C348" s="53"/>
      <c r="D348" s="53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2.75" customHeight="1">
      <c r="A349" s="47"/>
      <c r="B349" s="47"/>
      <c r="C349" s="53"/>
      <c r="D349" s="53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2.75" customHeight="1">
      <c r="A350" s="47"/>
      <c r="B350" s="47"/>
      <c r="C350" s="53"/>
      <c r="D350" s="53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2.75" customHeight="1">
      <c r="A351" s="47"/>
      <c r="B351" s="47"/>
      <c r="C351" s="53"/>
      <c r="D351" s="53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2.75" customHeight="1">
      <c r="A352" s="47"/>
      <c r="B352" s="47"/>
      <c r="C352" s="53"/>
      <c r="D352" s="53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2.75" customHeight="1">
      <c r="A353" s="47"/>
      <c r="B353" s="47"/>
      <c r="C353" s="53"/>
      <c r="D353" s="53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2.75" customHeight="1">
      <c r="A354" s="47"/>
      <c r="B354" s="47"/>
      <c r="C354" s="53"/>
      <c r="D354" s="53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2.75" customHeight="1">
      <c r="A355" s="47"/>
      <c r="B355" s="47"/>
      <c r="C355" s="53"/>
      <c r="D355" s="53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2.75" customHeight="1">
      <c r="A356" s="47"/>
      <c r="B356" s="47"/>
      <c r="C356" s="53"/>
      <c r="D356" s="53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2.75" customHeight="1">
      <c r="A357" s="47"/>
      <c r="B357" s="47"/>
      <c r="C357" s="53"/>
      <c r="D357" s="53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2.75" customHeight="1">
      <c r="A358" s="47"/>
      <c r="B358" s="47"/>
      <c r="C358" s="53"/>
      <c r="D358" s="53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2.75" customHeight="1">
      <c r="A359" s="47"/>
      <c r="B359" s="47"/>
      <c r="C359" s="53"/>
      <c r="D359" s="53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2.75" customHeight="1">
      <c r="A360" s="47"/>
      <c r="B360" s="47"/>
      <c r="C360" s="53"/>
      <c r="D360" s="53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2.75" customHeight="1">
      <c r="A361" s="47"/>
      <c r="B361" s="47"/>
      <c r="C361" s="53"/>
      <c r="D361" s="53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2.75" customHeight="1">
      <c r="A362" s="47"/>
      <c r="B362" s="47"/>
      <c r="C362" s="53"/>
      <c r="D362" s="53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2.75" customHeight="1">
      <c r="A363" s="47"/>
      <c r="B363" s="47"/>
      <c r="C363" s="53"/>
      <c r="D363" s="53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2.75" customHeight="1">
      <c r="A364" s="47"/>
      <c r="B364" s="47"/>
      <c r="C364" s="53"/>
      <c r="D364" s="53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2.75" customHeight="1">
      <c r="A365" s="47"/>
      <c r="B365" s="47"/>
      <c r="C365" s="53"/>
      <c r="D365" s="53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2.75" customHeight="1">
      <c r="A366" s="47"/>
      <c r="B366" s="47"/>
      <c r="C366" s="53"/>
      <c r="D366" s="53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2.75" customHeight="1">
      <c r="A367" s="47"/>
      <c r="B367" s="47"/>
      <c r="C367" s="53"/>
      <c r="D367" s="53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2.75" customHeight="1">
      <c r="A368" s="47"/>
      <c r="B368" s="47"/>
      <c r="C368" s="53"/>
      <c r="D368" s="53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2.75" customHeight="1">
      <c r="A369" s="47"/>
      <c r="B369" s="47"/>
      <c r="C369" s="53"/>
      <c r="D369" s="53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2.75" customHeight="1">
      <c r="A370" s="47"/>
      <c r="B370" s="47"/>
      <c r="C370" s="53"/>
      <c r="D370" s="53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2.75" customHeight="1">
      <c r="A371" s="47"/>
      <c r="B371" s="47"/>
      <c r="C371" s="53"/>
      <c r="D371" s="53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2.75" customHeight="1">
      <c r="A372" s="47"/>
      <c r="B372" s="47"/>
      <c r="C372" s="53"/>
      <c r="D372" s="53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2.75" customHeight="1">
      <c r="A373" s="47"/>
      <c r="B373" s="47"/>
      <c r="C373" s="53"/>
      <c r="D373" s="53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2.75" customHeight="1">
      <c r="A374" s="47"/>
      <c r="B374" s="47"/>
      <c r="C374" s="53"/>
      <c r="D374" s="53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2.75" customHeight="1">
      <c r="A375" s="47"/>
      <c r="B375" s="47"/>
      <c r="C375" s="53"/>
      <c r="D375" s="53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2.75" customHeight="1">
      <c r="A376" s="47"/>
      <c r="B376" s="47"/>
      <c r="C376" s="53"/>
      <c r="D376" s="53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2.75" customHeight="1">
      <c r="A377" s="47"/>
      <c r="B377" s="47"/>
      <c r="C377" s="53"/>
      <c r="D377" s="53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2.75" customHeight="1">
      <c r="A378" s="47"/>
      <c r="B378" s="47"/>
      <c r="C378" s="53"/>
      <c r="D378" s="53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2.75" customHeight="1">
      <c r="A379" s="47"/>
      <c r="B379" s="47"/>
      <c r="C379" s="53"/>
      <c r="D379" s="53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2.75" customHeight="1">
      <c r="A380" s="47"/>
      <c r="B380" s="47"/>
      <c r="C380" s="53"/>
      <c r="D380" s="53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2.75" customHeight="1">
      <c r="A381" s="47"/>
      <c r="B381" s="47"/>
      <c r="C381" s="53"/>
      <c r="D381" s="53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2.75" customHeight="1">
      <c r="A382" s="47"/>
      <c r="B382" s="47"/>
      <c r="C382" s="53"/>
      <c r="D382" s="53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2.75" customHeight="1">
      <c r="A383" s="47"/>
      <c r="B383" s="47"/>
      <c r="C383" s="53"/>
      <c r="D383" s="53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2.75" customHeight="1">
      <c r="A384" s="47"/>
      <c r="B384" s="47"/>
      <c r="C384" s="53"/>
      <c r="D384" s="53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2.75" customHeight="1">
      <c r="A385" s="47"/>
      <c r="B385" s="47"/>
      <c r="C385" s="53"/>
      <c r="D385" s="53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2.75" customHeight="1">
      <c r="A386" s="47"/>
      <c r="B386" s="47"/>
      <c r="C386" s="53"/>
      <c r="D386" s="53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2.75" customHeight="1">
      <c r="A387" s="47"/>
      <c r="B387" s="47"/>
      <c r="C387" s="53"/>
      <c r="D387" s="53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2.75" customHeight="1">
      <c r="A388" s="47"/>
      <c r="B388" s="47"/>
      <c r="C388" s="53"/>
      <c r="D388" s="53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2.75" customHeight="1">
      <c r="A389" s="47"/>
      <c r="B389" s="47"/>
      <c r="C389" s="53"/>
      <c r="D389" s="53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2.75" customHeight="1">
      <c r="A390" s="47"/>
      <c r="B390" s="47"/>
      <c r="C390" s="53"/>
      <c r="D390" s="53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2.75" customHeight="1">
      <c r="A391" s="47"/>
      <c r="B391" s="47"/>
      <c r="C391" s="53"/>
      <c r="D391" s="53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2.75" customHeight="1">
      <c r="A392" s="47"/>
      <c r="B392" s="47"/>
      <c r="C392" s="53"/>
      <c r="D392" s="53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2.75" customHeight="1">
      <c r="A393" s="47"/>
      <c r="B393" s="47"/>
      <c r="C393" s="53"/>
      <c r="D393" s="53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2.75" customHeight="1">
      <c r="A394" s="47"/>
      <c r="B394" s="47"/>
      <c r="C394" s="53"/>
      <c r="D394" s="53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2.75" customHeight="1">
      <c r="A395" s="47"/>
      <c r="B395" s="47"/>
      <c r="C395" s="53"/>
      <c r="D395" s="53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2.75" customHeight="1">
      <c r="A396" s="47"/>
      <c r="B396" s="47"/>
      <c r="C396" s="53"/>
      <c r="D396" s="53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2.75" customHeight="1">
      <c r="A397" s="47"/>
      <c r="B397" s="47"/>
      <c r="C397" s="53"/>
      <c r="D397" s="53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2.75" customHeight="1">
      <c r="A398" s="47"/>
      <c r="B398" s="47"/>
      <c r="C398" s="53"/>
      <c r="D398" s="53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2.75" customHeight="1">
      <c r="A399" s="47"/>
      <c r="B399" s="47"/>
      <c r="C399" s="53"/>
      <c r="D399" s="53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2.75" customHeight="1">
      <c r="A400" s="47"/>
      <c r="B400" s="47"/>
      <c r="C400" s="53"/>
      <c r="D400" s="53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2.75" customHeight="1">
      <c r="A401" s="47"/>
      <c r="B401" s="47"/>
      <c r="C401" s="53"/>
      <c r="D401" s="53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2.75" customHeight="1">
      <c r="A402" s="47"/>
      <c r="B402" s="47"/>
      <c r="C402" s="53"/>
      <c r="D402" s="53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2.75" customHeight="1">
      <c r="A403" s="47"/>
      <c r="B403" s="47"/>
      <c r="C403" s="53"/>
      <c r="D403" s="53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2.75" customHeight="1">
      <c r="A404" s="47"/>
      <c r="B404" s="47"/>
      <c r="C404" s="53"/>
      <c r="D404" s="53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2.75" customHeight="1">
      <c r="A405" s="47"/>
      <c r="B405" s="47"/>
      <c r="C405" s="53"/>
      <c r="D405" s="53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2.75" customHeight="1">
      <c r="A406" s="47"/>
      <c r="B406" s="47"/>
      <c r="C406" s="53"/>
      <c r="D406" s="53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2.75" customHeight="1">
      <c r="A407" s="47"/>
      <c r="B407" s="47"/>
      <c r="C407" s="53"/>
      <c r="D407" s="53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2.75" customHeight="1">
      <c r="A408" s="47"/>
      <c r="B408" s="47"/>
      <c r="C408" s="53"/>
      <c r="D408" s="53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2.75" customHeight="1">
      <c r="A409" s="47"/>
      <c r="B409" s="47"/>
      <c r="C409" s="53"/>
      <c r="D409" s="53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2.75" customHeight="1">
      <c r="A410" s="47"/>
      <c r="B410" s="47"/>
      <c r="C410" s="53"/>
      <c r="D410" s="53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2.75" customHeight="1">
      <c r="A411" s="47"/>
      <c r="B411" s="47"/>
      <c r="C411" s="53"/>
      <c r="D411" s="53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2.75" customHeight="1">
      <c r="A412" s="47"/>
      <c r="B412" s="47"/>
      <c r="C412" s="53"/>
      <c r="D412" s="53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2.75" customHeight="1">
      <c r="A413" s="47"/>
      <c r="B413" s="47"/>
      <c r="C413" s="53"/>
      <c r="D413" s="53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2.75" customHeight="1">
      <c r="A414" s="47"/>
      <c r="B414" s="47"/>
      <c r="C414" s="53"/>
      <c r="D414" s="53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2.75" customHeight="1">
      <c r="A415" s="47"/>
      <c r="B415" s="47"/>
      <c r="C415" s="53"/>
      <c r="D415" s="53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2.75" customHeight="1">
      <c r="A416" s="47"/>
      <c r="B416" s="47"/>
      <c r="C416" s="53"/>
      <c r="D416" s="53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2.75" customHeight="1">
      <c r="A417" s="47"/>
      <c r="B417" s="47"/>
      <c r="C417" s="53"/>
      <c r="D417" s="53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2.75" customHeight="1">
      <c r="A418" s="47"/>
      <c r="B418" s="47"/>
      <c r="C418" s="53"/>
      <c r="D418" s="53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2.75" customHeight="1">
      <c r="A419" s="47"/>
      <c r="B419" s="47"/>
      <c r="C419" s="53"/>
      <c r="D419" s="53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2.75" customHeight="1">
      <c r="A420" s="47"/>
      <c r="B420" s="47"/>
      <c r="C420" s="53"/>
      <c r="D420" s="53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2.75" customHeight="1">
      <c r="A421" s="47"/>
      <c r="B421" s="47"/>
      <c r="C421" s="53"/>
      <c r="D421" s="53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2.75" customHeight="1">
      <c r="A422" s="47"/>
      <c r="B422" s="47"/>
      <c r="C422" s="53"/>
      <c r="D422" s="53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2.75" customHeight="1">
      <c r="A423" s="47"/>
      <c r="B423" s="47"/>
      <c r="C423" s="53"/>
      <c r="D423" s="53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2.75" customHeight="1">
      <c r="A424" s="47"/>
      <c r="B424" s="47"/>
      <c r="C424" s="53"/>
      <c r="D424" s="53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2.75" customHeight="1">
      <c r="A425" s="47"/>
      <c r="B425" s="47"/>
      <c r="C425" s="53"/>
      <c r="D425" s="53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2.75" customHeight="1">
      <c r="A426" s="47"/>
      <c r="B426" s="47"/>
      <c r="C426" s="53"/>
      <c r="D426" s="53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2.75" customHeight="1">
      <c r="A427" s="47"/>
      <c r="B427" s="47"/>
      <c r="C427" s="53"/>
      <c r="D427" s="53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2.75" customHeight="1">
      <c r="A428" s="47"/>
      <c r="B428" s="47"/>
      <c r="C428" s="53"/>
      <c r="D428" s="53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2.75" customHeight="1">
      <c r="A429" s="47"/>
      <c r="B429" s="47"/>
      <c r="C429" s="53"/>
      <c r="D429" s="53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2.75" customHeight="1">
      <c r="A430" s="47"/>
      <c r="B430" s="47"/>
      <c r="C430" s="53"/>
      <c r="D430" s="53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2.75" customHeight="1">
      <c r="A431" s="47"/>
      <c r="B431" s="47"/>
      <c r="C431" s="53"/>
      <c r="D431" s="53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2.75" customHeight="1">
      <c r="A432" s="47"/>
      <c r="B432" s="47"/>
      <c r="C432" s="53"/>
      <c r="D432" s="53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2.75" customHeight="1">
      <c r="A433" s="47"/>
      <c r="B433" s="47"/>
      <c r="C433" s="53"/>
      <c r="D433" s="53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2.75" customHeight="1">
      <c r="A434" s="47"/>
      <c r="B434" s="47"/>
      <c r="C434" s="53"/>
      <c r="D434" s="53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2.75" customHeight="1">
      <c r="A435" s="47"/>
      <c r="B435" s="47"/>
      <c r="C435" s="53"/>
      <c r="D435" s="53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2.75" customHeight="1">
      <c r="A436" s="47"/>
      <c r="B436" s="47"/>
      <c r="C436" s="53"/>
      <c r="D436" s="53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2.75" customHeight="1">
      <c r="A437" s="47"/>
      <c r="B437" s="47"/>
      <c r="C437" s="53"/>
      <c r="D437" s="53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2.75" customHeight="1">
      <c r="A438" s="47"/>
      <c r="B438" s="47"/>
      <c r="C438" s="53"/>
      <c r="D438" s="53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2.75" customHeight="1">
      <c r="A439" s="47"/>
      <c r="B439" s="47"/>
      <c r="C439" s="53"/>
      <c r="D439" s="53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2.75" customHeight="1">
      <c r="A440" s="47"/>
      <c r="B440" s="47"/>
      <c r="C440" s="53"/>
      <c r="D440" s="53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2.75" customHeight="1">
      <c r="A441" s="47"/>
      <c r="B441" s="47"/>
      <c r="C441" s="53"/>
      <c r="D441" s="53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2.75" customHeight="1">
      <c r="A442" s="47"/>
      <c r="B442" s="47"/>
      <c r="C442" s="53"/>
      <c r="D442" s="53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2.75" customHeight="1">
      <c r="A443" s="47"/>
      <c r="B443" s="47"/>
      <c r="C443" s="53"/>
      <c r="D443" s="53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2.75" customHeight="1">
      <c r="A444" s="47"/>
      <c r="B444" s="47"/>
      <c r="C444" s="53"/>
      <c r="D444" s="53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2.75" customHeight="1">
      <c r="A445" s="47"/>
      <c r="B445" s="47"/>
      <c r="C445" s="53"/>
      <c r="D445" s="53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2.75" customHeight="1">
      <c r="A446" s="47"/>
      <c r="B446" s="47"/>
      <c r="C446" s="53"/>
      <c r="D446" s="53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2.75" customHeight="1">
      <c r="A447" s="47"/>
      <c r="B447" s="47"/>
      <c r="C447" s="53"/>
      <c r="D447" s="53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2.75" customHeight="1">
      <c r="A448" s="47"/>
      <c r="B448" s="47"/>
      <c r="C448" s="53"/>
      <c r="D448" s="53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2.75" customHeight="1">
      <c r="A449" s="47"/>
      <c r="B449" s="47"/>
      <c r="C449" s="53"/>
      <c r="D449" s="53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2.75" customHeight="1">
      <c r="A450" s="47"/>
      <c r="B450" s="47"/>
      <c r="C450" s="53"/>
      <c r="D450" s="53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2.75" customHeight="1">
      <c r="A451" s="47"/>
      <c r="B451" s="47"/>
      <c r="C451" s="53"/>
      <c r="D451" s="53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2.75" customHeight="1">
      <c r="A452" s="47"/>
      <c r="B452" s="47"/>
      <c r="C452" s="53"/>
      <c r="D452" s="53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2.75" customHeight="1">
      <c r="A453" s="47"/>
      <c r="B453" s="47"/>
      <c r="C453" s="53"/>
      <c r="D453" s="53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2.75" customHeight="1">
      <c r="A454" s="47"/>
      <c r="B454" s="47"/>
      <c r="C454" s="53"/>
      <c r="D454" s="53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2.75" customHeight="1">
      <c r="A455" s="47"/>
      <c r="B455" s="47"/>
      <c r="C455" s="53"/>
      <c r="D455" s="53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2.75" customHeight="1">
      <c r="A456" s="47"/>
      <c r="B456" s="47"/>
      <c r="C456" s="53"/>
      <c r="D456" s="53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2.75" customHeight="1">
      <c r="A457" s="47"/>
      <c r="B457" s="47"/>
      <c r="C457" s="53"/>
      <c r="D457" s="53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2.75" customHeight="1">
      <c r="A458" s="47"/>
      <c r="B458" s="47"/>
      <c r="C458" s="53"/>
      <c r="D458" s="53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2.75" customHeight="1">
      <c r="A459" s="47"/>
      <c r="B459" s="47"/>
      <c r="C459" s="53"/>
      <c r="D459" s="53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2.75" customHeight="1">
      <c r="A460" s="47"/>
      <c r="B460" s="47"/>
      <c r="C460" s="53"/>
      <c r="D460" s="53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2.75" customHeight="1">
      <c r="A461" s="47"/>
      <c r="B461" s="47"/>
      <c r="C461" s="53"/>
      <c r="D461" s="53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2.75" customHeight="1">
      <c r="A462" s="47"/>
      <c r="B462" s="47"/>
      <c r="C462" s="53"/>
      <c r="D462" s="53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2.75" customHeight="1">
      <c r="A463" s="47"/>
      <c r="B463" s="47"/>
      <c r="C463" s="53"/>
      <c r="D463" s="53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2.75" customHeight="1">
      <c r="A464" s="47"/>
      <c r="B464" s="47"/>
      <c r="C464" s="53"/>
      <c r="D464" s="53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2.75" customHeight="1">
      <c r="A465" s="47"/>
      <c r="B465" s="47"/>
      <c r="C465" s="53"/>
      <c r="D465" s="53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2.75" customHeight="1">
      <c r="A466" s="47"/>
      <c r="B466" s="47"/>
      <c r="C466" s="53"/>
      <c r="D466" s="53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2.75" customHeight="1">
      <c r="A467" s="47"/>
      <c r="B467" s="47"/>
      <c r="C467" s="53"/>
      <c r="D467" s="53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2.75" customHeight="1">
      <c r="A468" s="47"/>
      <c r="B468" s="47"/>
      <c r="C468" s="53"/>
      <c r="D468" s="53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2.75" customHeight="1">
      <c r="A469" s="47"/>
      <c r="B469" s="47"/>
      <c r="C469" s="53"/>
      <c r="D469" s="53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2.75" customHeight="1">
      <c r="A470" s="47"/>
      <c r="B470" s="47"/>
      <c r="C470" s="53"/>
      <c r="D470" s="53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2.75" customHeight="1">
      <c r="A471" s="47"/>
      <c r="B471" s="47"/>
      <c r="C471" s="53"/>
      <c r="D471" s="53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2.75" customHeight="1">
      <c r="A472" s="47"/>
      <c r="B472" s="47"/>
      <c r="C472" s="53"/>
      <c r="D472" s="53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2.75" customHeight="1">
      <c r="A473" s="47"/>
      <c r="B473" s="47"/>
      <c r="C473" s="53"/>
      <c r="D473" s="53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2.75" customHeight="1">
      <c r="A474" s="47"/>
      <c r="B474" s="47"/>
      <c r="C474" s="53"/>
      <c r="D474" s="53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2.75" customHeight="1">
      <c r="A475" s="47"/>
      <c r="B475" s="47"/>
      <c r="C475" s="53"/>
      <c r="D475" s="53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2.75" customHeight="1">
      <c r="A476" s="47"/>
      <c r="B476" s="47"/>
      <c r="C476" s="53"/>
      <c r="D476" s="53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2.75" customHeight="1">
      <c r="A477" s="47"/>
      <c r="B477" s="47"/>
      <c r="C477" s="53"/>
      <c r="D477" s="53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2.75" customHeight="1">
      <c r="A478" s="47"/>
      <c r="B478" s="47"/>
      <c r="C478" s="53"/>
      <c r="D478" s="53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2.75" customHeight="1">
      <c r="A479" s="47"/>
      <c r="B479" s="47"/>
      <c r="C479" s="53"/>
      <c r="D479" s="53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2.75" customHeight="1">
      <c r="A480" s="47"/>
      <c r="B480" s="47"/>
      <c r="C480" s="53"/>
      <c r="D480" s="53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2.75" customHeight="1">
      <c r="A481" s="47"/>
      <c r="B481" s="47"/>
      <c r="C481" s="53"/>
      <c r="D481" s="53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2.75" customHeight="1">
      <c r="A482" s="47"/>
      <c r="B482" s="47"/>
      <c r="C482" s="53"/>
      <c r="D482" s="53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2.75" customHeight="1">
      <c r="A483" s="47"/>
      <c r="B483" s="47"/>
      <c r="C483" s="53"/>
      <c r="D483" s="53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2.75" customHeight="1">
      <c r="A484" s="47"/>
      <c r="B484" s="47"/>
      <c r="C484" s="53"/>
      <c r="D484" s="53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2.75" customHeight="1">
      <c r="A485" s="47"/>
      <c r="B485" s="47"/>
      <c r="C485" s="53"/>
      <c r="D485" s="53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2.75" customHeight="1">
      <c r="A486" s="47"/>
      <c r="B486" s="47"/>
      <c r="C486" s="53"/>
      <c r="D486" s="53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2.75" customHeight="1">
      <c r="A487" s="47"/>
      <c r="B487" s="47"/>
      <c r="C487" s="53"/>
      <c r="D487" s="53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2.75" customHeight="1">
      <c r="A488" s="47"/>
      <c r="B488" s="47"/>
      <c r="C488" s="53"/>
      <c r="D488" s="53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2.75" customHeight="1">
      <c r="A489" s="47"/>
      <c r="B489" s="47"/>
      <c r="C489" s="53"/>
      <c r="D489" s="53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2.75" customHeight="1">
      <c r="A490" s="47"/>
      <c r="B490" s="47"/>
      <c r="C490" s="53"/>
      <c r="D490" s="53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2.75" customHeight="1">
      <c r="A491" s="47"/>
      <c r="B491" s="47"/>
      <c r="C491" s="53"/>
      <c r="D491" s="53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2.75" customHeight="1">
      <c r="A492" s="47"/>
      <c r="B492" s="47"/>
      <c r="C492" s="53"/>
      <c r="D492" s="53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2.75" customHeight="1">
      <c r="A493" s="47"/>
      <c r="B493" s="47"/>
      <c r="C493" s="53"/>
      <c r="D493" s="53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2.75" customHeight="1">
      <c r="A494" s="47"/>
      <c r="B494" s="47"/>
      <c r="C494" s="53"/>
      <c r="D494" s="53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2.75" customHeight="1">
      <c r="A495" s="47"/>
      <c r="B495" s="47"/>
      <c r="C495" s="53"/>
      <c r="D495" s="53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2.75" customHeight="1">
      <c r="A496" s="47"/>
      <c r="B496" s="47"/>
      <c r="C496" s="53"/>
      <c r="D496" s="53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2.75" customHeight="1">
      <c r="A497" s="47"/>
      <c r="B497" s="47"/>
      <c r="C497" s="53"/>
      <c r="D497" s="53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2.75" customHeight="1">
      <c r="A498" s="47"/>
      <c r="B498" s="47"/>
      <c r="C498" s="53"/>
      <c r="D498" s="53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2.75" customHeight="1">
      <c r="A499" s="47"/>
      <c r="B499" s="47"/>
      <c r="C499" s="53"/>
      <c r="D499" s="53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2.75" customHeight="1">
      <c r="A500" s="47"/>
      <c r="B500" s="47"/>
      <c r="C500" s="53"/>
      <c r="D500" s="53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2.75" customHeight="1">
      <c r="A501" s="47"/>
      <c r="B501" s="47"/>
      <c r="C501" s="53"/>
      <c r="D501" s="53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2.75" customHeight="1">
      <c r="A502" s="47"/>
      <c r="B502" s="47"/>
      <c r="C502" s="53"/>
      <c r="D502" s="53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2.75" customHeight="1">
      <c r="A503" s="47"/>
      <c r="B503" s="47"/>
      <c r="C503" s="53"/>
      <c r="D503" s="53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2.75" customHeight="1">
      <c r="A504" s="47"/>
      <c r="B504" s="47"/>
      <c r="C504" s="53"/>
      <c r="D504" s="53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2.75" customHeight="1">
      <c r="A505" s="47"/>
      <c r="B505" s="47"/>
      <c r="C505" s="53"/>
      <c r="D505" s="53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2.75" customHeight="1">
      <c r="A506" s="47"/>
      <c r="B506" s="47"/>
      <c r="C506" s="53"/>
      <c r="D506" s="53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2.75" customHeight="1">
      <c r="A507" s="47"/>
      <c r="B507" s="47"/>
      <c r="C507" s="53"/>
      <c r="D507" s="53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2.75" customHeight="1">
      <c r="A508" s="47"/>
      <c r="B508" s="47"/>
      <c r="C508" s="53"/>
      <c r="D508" s="53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2.75" customHeight="1">
      <c r="A509" s="47"/>
      <c r="B509" s="47"/>
      <c r="C509" s="53"/>
      <c r="D509" s="53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2.75" customHeight="1">
      <c r="A510" s="47"/>
      <c r="B510" s="47"/>
      <c r="C510" s="53"/>
      <c r="D510" s="53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2.75" customHeight="1">
      <c r="A511" s="47"/>
      <c r="B511" s="47"/>
      <c r="C511" s="53"/>
      <c r="D511" s="53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2.75" customHeight="1">
      <c r="A512" s="47"/>
      <c r="B512" s="47"/>
      <c r="C512" s="53"/>
      <c r="D512" s="53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2.75" customHeight="1">
      <c r="A513" s="47"/>
      <c r="B513" s="47"/>
      <c r="C513" s="53"/>
      <c r="D513" s="53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2.75" customHeight="1">
      <c r="A514" s="47"/>
      <c r="B514" s="47"/>
      <c r="C514" s="53"/>
      <c r="D514" s="53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2.75" customHeight="1">
      <c r="A515" s="47"/>
      <c r="B515" s="47"/>
      <c r="C515" s="53"/>
      <c r="D515" s="53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2.75" customHeight="1">
      <c r="A516" s="47"/>
      <c r="B516" s="47"/>
      <c r="C516" s="53"/>
      <c r="D516" s="53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2.75" customHeight="1">
      <c r="A517" s="47"/>
      <c r="B517" s="47"/>
      <c r="C517" s="53"/>
      <c r="D517" s="53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2.75" customHeight="1">
      <c r="A518" s="47"/>
      <c r="B518" s="47"/>
      <c r="C518" s="53"/>
      <c r="D518" s="53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2.75" customHeight="1">
      <c r="A519" s="47"/>
      <c r="B519" s="47"/>
      <c r="C519" s="53"/>
      <c r="D519" s="53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2.75" customHeight="1">
      <c r="A520" s="47"/>
      <c r="B520" s="47"/>
      <c r="C520" s="53"/>
      <c r="D520" s="53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2.75" customHeight="1">
      <c r="A521" s="47"/>
      <c r="B521" s="47"/>
      <c r="C521" s="53"/>
      <c r="D521" s="53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2.75" customHeight="1">
      <c r="A522" s="47"/>
      <c r="B522" s="47"/>
      <c r="C522" s="53"/>
      <c r="D522" s="53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2.75" customHeight="1">
      <c r="A523" s="47"/>
      <c r="B523" s="47"/>
      <c r="C523" s="53"/>
      <c r="D523" s="53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2.75" customHeight="1">
      <c r="A524" s="47"/>
      <c r="B524" s="47"/>
      <c r="C524" s="53"/>
      <c r="D524" s="53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2.75" customHeight="1">
      <c r="A525" s="47"/>
      <c r="B525" s="47"/>
      <c r="C525" s="53"/>
      <c r="D525" s="53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2.75" customHeight="1">
      <c r="A526" s="47"/>
      <c r="B526" s="47"/>
      <c r="C526" s="53"/>
      <c r="D526" s="53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2.75" customHeight="1">
      <c r="A527" s="47"/>
      <c r="B527" s="47"/>
      <c r="C527" s="53"/>
      <c r="D527" s="53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2.75" customHeight="1">
      <c r="A528" s="47"/>
      <c r="B528" s="47"/>
      <c r="C528" s="53"/>
      <c r="D528" s="53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2.75" customHeight="1">
      <c r="A529" s="47"/>
      <c r="B529" s="47"/>
      <c r="C529" s="53"/>
      <c r="D529" s="53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2.75" customHeight="1">
      <c r="A530" s="47"/>
      <c r="B530" s="47"/>
      <c r="C530" s="53"/>
      <c r="D530" s="53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2.75" customHeight="1">
      <c r="A531" s="47"/>
      <c r="B531" s="47"/>
      <c r="C531" s="53"/>
      <c r="D531" s="53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2.75" customHeight="1">
      <c r="A532" s="47"/>
      <c r="B532" s="47"/>
      <c r="C532" s="53"/>
      <c r="D532" s="53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2.75" customHeight="1">
      <c r="A533" s="47"/>
      <c r="B533" s="47"/>
      <c r="C533" s="53"/>
      <c r="D533" s="53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2.75" customHeight="1">
      <c r="A534" s="47"/>
      <c r="B534" s="47"/>
      <c r="C534" s="53"/>
      <c r="D534" s="53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2.75" customHeight="1">
      <c r="A535" s="47"/>
      <c r="B535" s="47"/>
      <c r="C535" s="53"/>
      <c r="D535" s="53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2.75" customHeight="1">
      <c r="A536" s="47"/>
      <c r="B536" s="47"/>
      <c r="C536" s="53"/>
      <c r="D536" s="53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2.75" customHeight="1">
      <c r="A537" s="47"/>
      <c r="B537" s="47"/>
      <c r="C537" s="53"/>
      <c r="D537" s="53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2.75" customHeight="1">
      <c r="A538" s="47"/>
      <c r="B538" s="47"/>
      <c r="C538" s="53"/>
      <c r="D538" s="53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2.75" customHeight="1">
      <c r="A539" s="47"/>
      <c r="B539" s="47"/>
      <c r="C539" s="53"/>
      <c r="D539" s="53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2.75" customHeight="1">
      <c r="A540" s="47"/>
      <c r="B540" s="47"/>
      <c r="C540" s="53"/>
      <c r="D540" s="53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2.75" customHeight="1">
      <c r="A541" s="47"/>
      <c r="B541" s="47"/>
      <c r="C541" s="53"/>
      <c r="D541" s="53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2.75" customHeight="1">
      <c r="A542" s="47"/>
      <c r="B542" s="47"/>
      <c r="C542" s="53"/>
      <c r="D542" s="53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2.75" customHeight="1">
      <c r="A543" s="47"/>
      <c r="B543" s="47"/>
      <c r="C543" s="53"/>
      <c r="D543" s="53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2.75" customHeight="1">
      <c r="A544" s="47"/>
      <c r="B544" s="47"/>
      <c r="C544" s="53"/>
      <c r="D544" s="53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2.75" customHeight="1">
      <c r="A545" s="47"/>
      <c r="B545" s="47"/>
      <c r="C545" s="53"/>
      <c r="D545" s="53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2.75" customHeight="1">
      <c r="A546" s="47"/>
      <c r="B546" s="47"/>
      <c r="C546" s="53"/>
      <c r="D546" s="53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2.75" customHeight="1">
      <c r="A547" s="47"/>
      <c r="B547" s="47"/>
      <c r="C547" s="53"/>
      <c r="D547" s="53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2.75" customHeight="1">
      <c r="A548" s="47"/>
      <c r="B548" s="47"/>
      <c r="C548" s="53"/>
      <c r="D548" s="53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2.75" customHeight="1">
      <c r="A549" s="47"/>
      <c r="B549" s="47"/>
      <c r="C549" s="53"/>
      <c r="D549" s="53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2.75" customHeight="1">
      <c r="A550" s="47"/>
      <c r="B550" s="47"/>
      <c r="C550" s="53"/>
      <c r="D550" s="53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2.75" customHeight="1">
      <c r="A551" s="47"/>
      <c r="B551" s="47"/>
      <c r="C551" s="53"/>
      <c r="D551" s="53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2.75" customHeight="1">
      <c r="A552" s="47"/>
      <c r="B552" s="47"/>
      <c r="C552" s="53"/>
      <c r="D552" s="53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2.75" customHeight="1">
      <c r="A553" s="47"/>
      <c r="B553" s="47"/>
      <c r="C553" s="53"/>
      <c r="D553" s="53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2.75" customHeight="1">
      <c r="A554" s="47"/>
      <c r="B554" s="47"/>
      <c r="C554" s="53"/>
      <c r="D554" s="53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2.75" customHeight="1">
      <c r="A555" s="47"/>
      <c r="B555" s="47"/>
      <c r="C555" s="53"/>
      <c r="D555" s="53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2.75" customHeight="1">
      <c r="A556" s="47"/>
      <c r="B556" s="47"/>
      <c r="C556" s="53"/>
      <c r="D556" s="53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2.75" customHeight="1">
      <c r="A557" s="47"/>
      <c r="B557" s="47"/>
      <c r="C557" s="53"/>
      <c r="D557" s="53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2.75" customHeight="1">
      <c r="A558" s="47"/>
      <c r="B558" s="47"/>
      <c r="C558" s="53"/>
      <c r="D558" s="53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2.75" customHeight="1">
      <c r="A559" s="47"/>
      <c r="B559" s="47"/>
      <c r="C559" s="53"/>
      <c r="D559" s="53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2.75" customHeight="1">
      <c r="A560" s="47"/>
      <c r="B560" s="47"/>
      <c r="C560" s="53"/>
      <c r="D560" s="53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2.75" customHeight="1">
      <c r="A561" s="47"/>
      <c r="B561" s="47"/>
      <c r="C561" s="53"/>
      <c r="D561" s="53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2.75" customHeight="1">
      <c r="A562" s="47"/>
      <c r="B562" s="47"/>
      <c r="C562" s="53"/>
      <c r="D562" s="53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2.75" customHeight="1">
      <c r="A563" s="47"/>
      <c r="B563" s="47"/>
      <c r="C563" s="53"/>
      <c r="D563" s="53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2.75" customHeight="1">
      <c r="A564" s="47"/>
      <c r="B564" s="47"/>
      <c r="C564" s="53"/>
      <c r="D564" s="53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2.75" customHeight="1">
      <c r="A565" s="47"/>
      <c r="B565" s="47"/>
      <c r="C565" s="53"/>
      <c r="D565" s="53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2.75" customHeight="1">
      <c r="A566" s="47"/>
      <c r="B566" s="47"/>
      <c r="C566" s="53"/>
      <c r="D566" s="53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2.75" customHeight="1">
      <c r="A567" s="47"/>
      <c r="B567" s="47"/>
      <c r="C567" s="53"/>
      <c r="D567" s="53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2.75" customHeight="1">
      <c r="A568" s="47"/>
      <c r="B568" s="47"/>
      <c r="C568" s="53"/>
      <c r="D568" s="53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2.75" customHeight="1">
      <c r="A569" s="47"/>
      <c r="B569" s="47"/>
      <c r="C569" s="53"/>
      <c r="D569" s="53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2.75" customHeight="1">
      <c r="A570" s="47"/>
      <c r="B570" s="47"/>
      <c r="C570" s="53"/>
      <c r="D570" s="53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2.75" customHeight="1">
      <c r="A571" s="47"/>
      <c r="B571" s="47"/>
      <c r="C571" s="53"/>
      <c r="D571" s="53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2.75" customHeight="1">
      <c r="A572" s="47"/>
      <c r="B572" s="47"/>
      <c r="C572" s="53"/>
      <c r="D572" s="53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2.75" customHeight="1">
      <c r="A573" s="47"/>
      <c r="B573" s="47"/>
      <c r="C573" s="53"/>
      <c r="D573" s="53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2.75" customHeight="1">
      <c r="A574" s="47"/>
      <c r="B574" s="47"/>
      <c r="C574" s="53"/>
      <c r="D574" s="53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2.75" customHeight="1">
      <c r="A575" s="47"/>
      <c r="B575" s="47"/>
      <c r="C575" s="53"/>
      <c r="D575" s="53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2.75" customHeight="1">
      <c r="A576" s="47"/>
      <c r="B576" s="47"/>
      <c r="C576" s="53"/>
      <c r="D576" s="53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2.75" customHeight="1">
      <c r="A577" s="47"/>
      <c r="B577" s="47"/>
      <c r="C577" s="53"/>
      <c r="D577" s="53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2.75" customHeight="1">
      <c r="A578" s="47"/>
      <c r="B578" s="47"/>
      <c r="C578" s="53"/>
      <c r="D578" s="53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2.75" customHeight="1">
      <c r="A579" s="47"/>
      <c r="B579" s="47"/>
      <c r="C579" s="53"/>
      <c r="D579" s="53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2.75" customHeight="1">
      <c r="A580" s="47"/>
      <c r="B580" s="47"/>
      <c r="C580" s="53"/>
      <c r="D580" s="53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2.75" customHeight="1">
      <c r="A581" s="47"/>
      <c r="B581" s="47"/>
      <c r="C581" s="53"/>
      <c r="D581" s="53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2.75" customHeight="1">
      <c r="A582" s="47"/>
      <c r="B582" s="47"/>
      <c r="C582" s="53"/>
      <c r="D582" s="53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2.75" customHeight="1">
      <c r="A583" s="47"/>
      <c r="B583" s="47"/>
      <c r="C583" s="53"/>
      <c r="D583" s="53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2.75" customHeight="1">
      <c r="A584" s="47"/>
      <c r="B584" s="47"/>
      <c r="C584" s="53"/>
      <c r="D584" s="53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2.75" customHeight="1">
      <c r="A585" s="47"/>
      <c r="B585" s="47"/>
      <c r="C585" s="53"/>
      <c r="D585" s="53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2.75" customHeight="1">
      <c r="A586" s="47"/>
      <c r="B586" s="47"/>
      <c r="C586" s="53"/>
      <c r="D586" s="53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2.75" customHeight="1">
      <c r="A587" s="47"/>
      <c r="B587" s="47"/>
      <c r="C587" s="53"/>
      <c r="D587" s="53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2.75" customHeight="1">
      <c r="A588" s="47"/>
      <c r="B588" s="47"/>
      <c r="C588" s="53"/>
      <c r="D588" s="53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2.75" customHeight="1">
      <c r="A589" s="47"/>
      <c r="B589" s="47"/>
      <c r="C589" s="53"/>
      <c r="D589" s="53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2.75" customHeight="1">
      <c r="A590" s="47"/>
      <c r="B590" s="47"/>
      <c r="C590" s="53"/>
      <c r="D590" s="53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2.75" customHeight="1">
      <c r="A591" s="47"/>
      <c r="B591" s="47"/>
      <c r="C591" s="53"/>
      <c r="D591" s="53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2.75" customHeight="1">
      <c r="A592" s="47"/>
      <c r="B592" s="47"/>
      <c r="C592" s="53"/>
      <c r="D592" s="53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2.75" customHeight="1">
      <c r="A593" s="47"/>
      <c r="B593" s="47"/>
      <c r="C593" s="53"/>
      <c r="D593" s="53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2.75" customHeight="1">
      <c r="A594" s="47"/>
      <c r="B594" s="47"/>
      <c r="C594" s="53"/>
      <c r="D594" s="53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2.75" customHeight="1">
      <c r="A595" s="47"/>
      <c r="B595" s="47"/>
      <c r="C595" s="53"/>
      <c r="D595" s="53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2.75" customHeight="1">
      <c r="A596" s="47"/>
      <c r="B596" s="47"/>
      <c r="C596" s="53"/>
      <c r="D596" s="53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2.75" customHeight="1">
      <c r="A597" s="47"/>
      <c r="B597" s="47"/>
      <c r="C597" s="53"/>
      <c r="D597" s="53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2.75" customHeight="1">
      <c r="A598" s="47"/>
      <c r="B598" s="47"/>
      <c r="C598" s="53"/>
      <c r="D598" s="53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2.75" customHeight="1">
      <c r="A599" s="47"/>
      <c r="B599" s="47"/>
      <c r="C599" s="53"/>
      <c r="D599" s="53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2.75" customHeight="1">
      <c r="A600" s="47"/>
      <c r="B600" s="47"/>
      <c r="C600" s="53"/>
      <c r="D600" s="53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2.75" customHeight="1">
      <c r="A601" s="47"/>
      <c r="B601" s="47"/>
      <c r="C601" s="53"/>
      <c r="D601" s="53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2.75" customHeight="1">
      <c r="A602" s="47"/>
      <c r="B602" s="47"/>
      <c r="C602" s="53"/>
      <c r="D602" s="53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2.75" customHeight="1">
      <c r="A603" s="47"/>
      <c r="B603" s="47"/>
      <c r="C603" s="53"/>
      <c r="D603" s="53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2.75" customHeight="1">
      <c r="A604" s="47"/>
      <c r="B604" s="47"/>
      <c r="C604" s="53"/>
      <c r="D604" s="53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2.75" customHeight="1">
      <c r="A605" s="47"/>
      <c r="B605" s="47"/>
      <c r="C605" s="53"/>
      <c r="D605" s="53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2.75" customHeight="1">
      <c r="A606" s="47"/>
      <c r="B606" s="47"/>
      <c r="C606" s="53"/>
      <c r="D606" s="53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2.75" customHeight="1">
      <c r="A607" s="47"/>
      <c r="B607" s="47"/>
      <c r="C607" s="53"/>
      <c r="D607" s="53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2.75" customHeight="1">
      <c r="A608" s="47"/>
      <c r="B608" s="47"/>
      <c r="C608" s="53"/>
      <c r="D608" s="53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2.75" customHeight="1">
      <c r="A609" s="47"/>
      <c r="B609" s="47"/>
      <c r="C609" s="53"/>
      <c r="D609" s="53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2.75" customHeight="1">
      <c r="A610" s="47"/>
      <c r="B610" s="47"/>
      <c r="C610" s="53"/>
      <c r="D610" s="53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2.75" customHeight="1">
      <c r="A611" s="47"/>
      <c r="B611" s="47"/>
      <c r="C611" s="53"/>
      <c r="D611" s="53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2.75" customHeight="1">
      <c r="A612" s="47"/>
      <c r="B612" s="47"/>
      <c r="C612" s="53"/>
      <c r="D612" s="53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2.75" customHeight="1">
      <c r="A613" s="47"/>
      <c r="B613" s="47"/>
      <c r="C613" s="53"/>
      <c r="D613" s="53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2.75" customHeight="1">
      <c r="A614" s="47"/>
      <c r="B614" s="47"/>
      <c r="C614" s="53"/>
      <c r="D614" s="53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2.75" customHeight="1">
      <c r="A615" s="47"/>
      <c r="B615" s="47"/>
      <c r="C615" s="53"/>
      <c r="D615" s="53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2.75" customHeight="1">
      <c r="A616" s="47"/>
      <c r="B616" s="47"/>
      <c r="C616" s="53"/>
      <c r="D616" s="53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2.75" customHeight="1">
      <c r="A617" s="47"/>
      <c r="B617" s="47"/>
      <c r="C617" s="53"/>
      <c r="D617" s="53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2.75" customHeight="1">
      <c r="A618" s="47"/>
      <c r="B618" s="47"/>
      <c r="C618" s="53"/>
      <c r="D618" s="53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2.75" customHeight="1">
      <c r="A619" s="47"/>
      <c r="B619" s="47"/>
      <c r="C619" s="53"/>
      <c r="D619" s="53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2.75" customHeight="1">
      <c r="A620" s="47"/>
      <c r="B620" s="47"/>
      <c r="C620" s="53"/>
      <c r="D620" s="53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2.75" customHeight="1">
      <c r="A621" s="47"/>
      <c r="B621" s="47"/>
      <c r="C621" s="53"/>
      <c r="D621" s="53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2.75" customHeight="1">
      <c r="A622" s="47"/>
      <c r="B622" s="47"/>
      <c r="C622" s="53"/>
      <c r="D622" s="53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2.75" customHeight="1">
      <c r="A623" s="47"/>
      <c r="B623" s="47"/>
      <c r="C623" s="53"/>
      <c r="D623" s="53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2.75" customHeight="1">
      <c r="A624" s="47"/>
      <c r="B624" s="47"/>
      <c r="C624" s="53"/>
      <c r="D624" s="53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2.75" customHeight="1">
      <c r="A625" s="47"/>
      <c r="B625" s="47"/>
      <c r="C625" s="53"/>
      <c r="D625" s="53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2.75" customHeight="1">
      <c r="A626" s="47"/>
      <c r="B626" s="47"/>
      <c r="C626" s="53"/>
      <c r="D626" s="53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2.75" customHeight="1">
      <c r="A627" s="47"/>
      <c r="B627" s="47"/>
      <c r="C627" s="53"/>
      <c r="D627" s="53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2.75" customHeight="1">
      <c r="A628" s="47"/>
      <c r="B628" s="47"/>
      <c r="C628" s="53"/>
      <c r="D628" s="53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2.75" customHeight="1">
      <c r="A629" s="47"/>
      <c r="B629" s="47"/>
      <c r="C629" s="53"/>
      <c r="D629" s="53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2.75" customHeight="1">
      <c r="A630" s="47"/>
      <c r="B630" s="47"/>
      <c r="C630" s="53"/>
      <c r="D630" s="53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2.75" customHeight="1">
      <c r="A631" s="47"/>
      <c r="B631" s="47"/>
      <c r="C631" s="53"/>
      <c r="D631" s="53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2.75" customHeight="1">
      <c r="A632" s="47"/>
      <c r="B632" s="47"/>
      <c r="C632" s="53"/>
      <c r="D632" s="53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2.75" customHeight="1">
      <c r="A633" s="47"/>
      <c r="B633" s="47"/>
      <c r="C633" s="53"/>
      <c r="D633" s="53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2.75" customHeight="1">
      <c r="A634" s="47"/>
      <c r="B634" s="47"/>
      <c r="C634" s="53"/>
      <c r="D634" s="53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2.75" customHeight="1">
      <c r="A635" s="47"/>
      <c r="B635" s="47"/>
      <c r="C635" s="53"/>
      <c r="D635" s="53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2.75" customHeight="1">
      <c r="A636" s="47"/>
      <c r="B636" s="47"/>
      <c r="C636" s="53"/>
      <c r="D636" s="53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2.75" customHeight="1">
      <c r="A637" s="47"/>
      <c r="B637" s="47"/>
      <c r="C637" s="53"/>
      <c r="D637" s="53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2.75" customHeight="1">
      <c r="A638" s="47"/>
      <c r="B638" s="47"/>
      <c r="C638" s="53"/>
      <c r="D638" s="53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2.75" customHeight="1">
      <c r="A639" s="47"/>
      <c r="B639" s="47"/>
      <c r="C639" s="53"/>
      <c r="D639" s="53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2.75" customHeight="1">
      <c r="A640" s="47"/>
      <c r="B640" s="47"/>
      <c r="C640" s="53"/>
      <c r="D640" s="53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2.75" customHeight="1">
      <c r="A641" s="47"/>
      <c r="B641" s="47"/>
      <c r="C641" s="53"/>
      <c r="D641" s="53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2.75" customHeight="1">
      <c r="A642" s="47"/>
      <c r="B642" s="47"/>
      <c r="C642" s="53"/>
      <c r="D642" s="53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2.75" customHeight="1">
      <c r="A643" s="47"/>
      <c r="B643" s="47"/>
      <c r="C643" s="53"/>
      <c r="D643" s="53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2.75" customHeight="1">
      <c r="A644" s="47"/>
      <c r="B644" s="47"/>
      <c r="C644" s="53"/>
      <c r="D644" s="53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2.75" customHeight="1">
      <c r="A645" s="47"/>
      <c r="B645" s="47"/>
      <c r="C645" s="53"/>
      <c r="D645" s="53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2.75" customHeight="1">
      <c r="A646" s="47"/>
      <c r="B646" s="47"/>
      <c r="C646" s="53"/>
      <c r="D646" s="53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2.75" customHeight="1">
      <c r="A647" s="47"/>
      <c r="B647" s="47"/>
      <c r="C647" s="53"/>
      <c r="D647" s="53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2.75" customHeight="1">
      <c r="A648" s="47"/>
      <c r="B648" s="47"/>
      <c r="C648" s="53"/>
      <c r="D648" s="53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2.75" customHeight="1">
      <c r="A649" s="47"/>
      <c r="B649" s="47"/>
      <c r="C649" s="53"/>
      <c r="D649" s="53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2.75" customHeight="1">
      <c r="A650" s="47"/>
      <c r="B650" s="47"/>
      <c r="C650" s="53"/>
      <c r="D650" s="53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2.75" customHeight="1">
      <c r="A651" s="47"/>
      <c r="B651" s="47"/>
      <c r="C651" s="53"/>
      <c r="D651" s="53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2.75" customHeight="1">
      <c r="A652" s="47"/>
      <c r="B652" s="47"/>
      <c r="C652" s="53"/>
      <c r="D652" s="53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2.75" customHeight="1">
      <c r="A653" s="47"/>
      <c r="B653" s="47"/>
      <c r="C653" s="53"/>
      <c r="D653" s="53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2.75" customHeight="1">
      <c r="A654" s="47"/>
      <c r="B654" s="47"/>
      <c r="C654" s="53"/>
      <c r="D654" s="53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2.75" customHeight="1">
      <c r="A655" s="47"/>
      <c r="B655" s="47"/>
      <c r="C655" s="53"/>
      <c r="D655" s="53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2.75" customHeight="1">
      <c r="A656" s="47"/>
      <c r="B656" s="47"/>
      <c r="C656" s="53"/>
      <c r="D656" s="53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2.75" customHeight="1">
      <c r="A657" s="47"/>
      <c r="B657" s="47"/>
      <c r="C657" s="53"/>
      <c r="D657" s="53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2.75" customHeight="1">
      <c r="A658" s="47"/>
      <c r="B658" s="47"/>
      <c r="C658" s="53"/>
      <c r="D658" s="53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2.75" customHeight="1">
      <c r="A659" s="47"/>
      <c r="B659" s="47"/>
      <c r="C659" s="53"/>
      <c r="D659" s="53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2.75" customHeight="1">
      <c r="A660" s="47"/>
      <c r="B660" s="47"/>
      <c r="C660" s="53"/>
      <c r="D660" s="53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2.75" customHeight="1">
      <c r="A661" s="47"/>
      <c r="B661" s="47"/>
      <c r="C661" s="53"/>
      <c r="D661" s="53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2.75" customHeight="1">
      <c r="A662" s="47"/>
      <c r="B662" s="47"/>
      <c r="C662" s="53"/>
      <c r="D662" s="53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2.75" customHeight="1">
      <c r="A663" s="47"/>
      <c r="B663" s="47"/>
      <c r="C663" s="53"/>
      <c r="D663" s="53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2.75" customHeight="1">
      <c r="A664" s="47"/>
      <c r="B664" s="47"/>
      <c r="C664" s="53"/>
      <c r="D664" s="53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2.75" customHeight="1">
      <c r="A665" s="47"/>
      <c r="B665" s="47"/>
      <c r="C665" s="53"/>
      <c r="D665" s="53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2.75" customHeight="1">
      <c r="A666" s="47"/>
      <c r="B666" s="47"/>
      <c r="C666" s="53"/>
      <c r="D666" s="53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2.75" customHeight="1">
      <c r="A667" s="47"/>
      <c r="B667" s="47"/>
      <c r="C667" s="53"/>
      <c r="D667" s="53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2.75" customHeight="1">
      <c r="A668" s="47"/>
      <c r="B668" s="47"/>
      <c r="C668" s="53"/>
      <c r="D668" s="53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2.75" customHeight="1">
      <c r="A669" s="47"/>
      <c r="B669" s="47"/>
      <c r="C669" s="53"/>
      <c r="D669" s="53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2.75" customHeight="1">
      <c r="A670" s="47"/>
      <c r="B670" s="47"/>
      <c r="C670" s="53"/>
      <c r="D670" s="53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2.75" customHeight="1">
      <c r="A671" s="47"/>
      <c r="B671" s="47"/>
      <c r="C671" s="53"/>
      <c r="D671" s="53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2.75" customHeight="1">
      <c r="A672" s="47"/>
      <c r="B672" s="47"/>
      <c r="C672" s="53"/>
      <c r="D672" s="53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2.75" customHeight="1">
      <c r="A673" s="47"/>
      <c r="B673" s="47"/>
      <c r="C673" s="53"/>
      <c r="D673" s="53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2.75" customHeight="1">
      <c r="A674" s="47"/>
      <c r="B674" s="47"/>
      <c r="C674" s="53"/>
      <c r="D674" s="53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2.75" customHeight="1">
      <c r="A675" s="47"/>
      <c r="B675" s="47"/>
      <c r="C675" s="53"/>
      <c r="D675" s="53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2.75" customHeight="1">
      <c r="A676" s="47"/>
      <c r="B676" s="47"/>
      <c r="C676" s="53"/>
      <c r="D676" s="53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2.75" customHeight="1">
      <c r="A677" s="47"/>
      <c r="B677" s="47"/>
      <c r="C677" s="53"/>
      <c r="D677" s="53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2.75" customHeight="1">
      <c r="A678" s="47"/>
      <c r="B678" s="47"/>
      <c r="C678" s="53"/>
      <c r="D678" s="53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2.75" customHeight="1">
      <c r="A679" s="47"/>
      <c r="B679" s="47"/>
      <c r="C679" s="53"/>
      <c r="D679" s="53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2.75" customHeight="1">
      <c r="A680" s="47"/>
      <c r="B680" s="47"/>
      <c r="C680" s="53"/>
      <c r="D680" s="53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2.75" customHeight="1">
      <c r="A681" s="47"/>
      <c r="B681" s="47"/>
      <c r="C681" s="53"/>
      <c r="D681" s="53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2.75" customHeight="1">
      <c r="A682" s="47"/>
      <c r="B682" s="47"/>
      <c r="C682" s="53"/>
      <c r="D682" s="53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2.75" customHeight="1">
      <c r="A683" s="47"/>
      <c r="B683" s="47"/>
      <c r="C683" s="53"/>
      <c r="D683" s="53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2.75" customHeight="1">
      <c r="A684" s="47"/>
      <c r="B684" s="47"/>
      <c r="C684" s="53"/>
      <c r="D684" s="53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2.75" customHeight="1">
      <c r="A685" s="47"/>
      <c r="B685" s="47"/>
      <c r="C685" s="53"/>
      <c r="D685" s="53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2.75" customHeight="1">
      <c r="A686" s="47"/>
      <c r="B686" s="47"/>
      <c r="C686" s="53"/>
      <c r="D686" s="53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2.75" customHeight="1">
      <c r="A687" s="47"/>
      <c r="B687" s="47"/>
      <c r="C687" s="53"/>
      <c r="D687" s="53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2.75" customHeight="1">
      <c r="A688" s="47"/>
      <c r="B688" s="47"/>
      <c r="C688" s="53"/>
      <c r="D688" s="53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2.75" customHeight="1">
      <c r="A689" s="47"/>
      <c r="B689" s="47"/>
      <c r="C689" s="53"/>
      <c r="D689" s="53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2.75" customHeight="1">
      <c r="A690" s="47"/>
      <c r="B690" s="47"/>
      <c r="C690" s="53"/>
      <c r="D690" s="53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2.75" customHeight="1">
      <c r="A691" s="47"/>
      <c r="B691" s="47"/>
      <c r="C691" s="53"/>
      <c r="D691" s="53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2.75" customHeight="1">
      <c r="A692" s="47"/>
      <c r="B692" s="47"/>
      <c r="C692" s="53"/>
      <c r="D692" s="53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2.75" customHeight="1">
      <c r="A693" s="47"/>
      <c r="B693" s="47"/>
      <c r="C693" s="53"/>
      <c r="D693" s="53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2.75" customHeight="1">
      <c r="A694" s="47"/>
      <c r="B694" s="47"/>
      <c r="C694" s="53"/>
      <c r="D694" s="53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2.75" customHeight="1">
      <c r="A695" s="47"/>
      <c r="B695" s="47"/>
      <c r="C695" s="53"/>
      <c r="D695" s="53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2.75" customHeight="1">
      <c r="A696" s="47"/>
      <c r="B696" s="47"/>
      <c r="C696" s="53"/>
      <c r="D696" s="53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2.75" customHeight="1">
      <c r="A697" s="47"/>
      <c r="B697" s="47"/>
      <c r="C697" s="53"/>
      <c r="D697" s="53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2.75" customHeight="1">
      <c r="A698" s="47"/>
      <c r="B698" s="47"/>
      <c r="C698" s="53"/>
      <c r="D698" s="53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2.75" customHeight="1">
      <c r="A699" s="47"/>
      <c r="B699" s="47"/>
      <c r="C699" s="53"/>
      <c r="D699" s="53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2.75" customHeight="1">
      <c r="A700" s="47"/>
      <c r="B700" s="47"/>
      <c r="C700" s="53"/>
      <c r="D700" s="53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2.75" customHeight="1">
      <c r="A701" s="47"/>
      <c r="B701" s="47"/>
      <c r="C701" s="53"/>
      <c r="D701" s="53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2.75" customHeight="1">
      <c r="A702" s="47"/>
      <c r="B702" s="47"/>
      <c r="C702" s="53"/>
      <c r="D702" s="53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2.75" customHeight="1">
      <c r="A703" s="47"/>
      <c r="B703" s="47"/>
      <c r="C703" s="53"/>
      <c r="D703" s="53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2.75" customHeight="1">
      <c r="A704" s="47"/>
      <c r="B704" s="47"/>
      <c r="C704" s="53"/>
      <c r="D704" s="53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2.75" customHeight="1">
      <c r="A705" s="47"/>
      <c r="B705" s="47"/>
      <c r="C705" s="53"/>
      <c r="D705" s="53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2.75" customHeight="1">
      <c r="A706" s="47"/>
      <c r="B706" s="47"/>
      <c r="C706" s="53"/>
      <c r="D706" s="53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2.75" customHeight="1">
      <c r="A707" s="47"/>
      <c r="B707" s="47"/>
      <c r="C707" s="53"/>
      <c r="D707" s="53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2.75" customHeight="1">
      <c r="A708" s="47"/>
      <c r="B708" s="47"/>
      <c r="C708" s="53"/>
      <c r="D708" s="53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2.75" customHeight="1">
      <c r="A709" s="47"/>
      <c r="B709" s="47"/>
      <c r="C709" s="53"/>
      <c r="D709" s="53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2.75" customHeight="1">
      <c r="A710" s="47"/>
      <c r="B710" s="47"/>
      <c r="C710" s="53"/>
      <c r="D710" s="53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2.75" customHeight="1">
      <c r="A711" s="47"/>
      <c r="B711" s="47"/>
      <c r="C711" s="53"/>
      <c r="D711" s="53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2.75" customHeight="1">
      <c r="A712" s="47"/>
      <c r="B712" s="47"/>
      <c r="C712" s="53"/>
      <c r="D712" s="53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2.75" customHeight="1">
      <c r="A713" s="47"/>
      <c r="B713" s="47"/>
      <c r="C713" s="53"/>
      <c r="D713" s="53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2.75" customHeight="1">
      <c r="A714" s="47"/>
      <c r="B714" s="47"/>
      <c r="C714" s="53"/>
      <c r="D714" s="53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2.75" customHeight="1">
      <c r="A715" s="47"/>
      <c r="B715" s="47"/>
      <c r="C715" s="53"/>
      <c r="D715" s="53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2.75" customHeight="1">
      <c r="A716" s="47"/>
      <c r="B716" s="47"/>
      <c r="C716" s="53"/>
      <c r="D716" s="53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2.75" customHeight="1">
      <c r="A717" s="47"/>
      <c r="B717" s="47"/>
      <c r="C717" s="53"/>
      <c r="D717" s="53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2.75" customHeight="1">
      <c r="A718" s="47"/>
      <c r="B718" s="47"/>
      <c r="C718" s="53"/>
      <c r="D718" s="53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2.75" customHeight="1">
      <c r="A719" s="47"/>
      <c r="B719" s="47"/>
      <c r="C719" s="53"/>
      <c r="D719" s="53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2.75" customHeight="1">
      <c r="A720" s="47"/>
      <c r="B720" s="47"/>
      <c r="C720" s="53"/>
      <c r="D720" s="53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2.75" customHeight="1">
      <c r="A721" s="47"/>
      <c r="B721" s="47"/>
      <c r="C721" s="53"/>
      <c r="D721" s="53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2.75" customHeight="1">
      <c r="A722" s="47"/>
      <c r="B722" s="47"/>
      <c r="C722" s="53"/>
      <c r="D722" s="53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2.75" customHeight="1">
      <c r="A723" s="47"/>
      <c r="B723" s="47"/>
      <c r="C723" s="53"/>
      <c r="D723" s="53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2.75" customHeight="1">
      <c r="A724" s="47"/>
      <c r="B724" s="47"/>
      <c r="C724" s="53"/>
      <c r="D724" s="53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2.75" customHeight="1">
      <c r="A725" s="47"/>
      <c r="B725" s="47"/>
      <c r="C725" s="53"/>
      <c r="D725" s="53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2.75" customHeight="1">
      <c r="A726" s="47"/>
      <c r="B726" s="47"/>
      <c r="C726" s="53"/>
      <c r="D726" s="53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2.75" customHeight="1">
      <c r="A727" s="47"/>
      <c r="B727" s="47"/>
      <c r="C727" s="53"/>
      <c r="D727" s="53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2.75" customHeight="1">
      <c r="A728" s="47"/>
      <c r="B728" s="47"/>
      <c r="C728" s="53"/>
      <c r="D728" s="53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2.75" customHeight="1">
      <c r="A729" s="47"/>
      <c r="B729" s="47"/>
      <c r="C729" s="53"/>
      <c r="D729" s="53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2.75" customHeight="1">
      <c r="A730" s="47"/>
      <c r="B730" s="47"/>
      <c r="C730" s="53"/>
      <c r="D730" s="53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2.75" customHeight="1">
      <c r="A731" s="47"/>
      <c r="B731" s="47"/>
      <c r="C731" s="53"/>
      <c r="D731" s="53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2.75" customHeight="1">
      <c r="A732" s="47"/>
      <c r="B732" s="47"/>
      <c r="C732" s="53"/>
      <c r="D732" s="53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2.75" customHeight="1">
      <c r="A733" s="47"/>
      <c r="B733" s="47"/>
      <c r="C733" s="53"/>
      <c r="D733" s="53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2.75" customHeight="1">
      <c r="A734" s="47"/>
      <c r="B734" s="47"/>
      <c r="C734" s="53"/>
      <c r="D734" s="53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2.75" customHeight="1">
      <c r="A735" s="47"/>
      <c r="B735" s="47"/>
      <c r="C735" s="53"/>
      <c r="D735" s="53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2.75" customHeight="1">
      <c r="A736" s="47"/>
      <c r="B736" s="47"/>
      <c r="C736" s="53"/>
      <c r="D736" s="53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2.75" customHeight="1">
      <c r="A737" s="47"/>
      <c r="B737" s="47"/>
      <c r="C737" s="53"/>
      <c r="D737" s="53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2.75" customHeight="1">
      <c r="A738" s="47"/>
      <c r="B738" s="47"/>
      <c r="C738" s="53"/>
      <c r="D738" s="53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2.75" customHeight="1">
      <c r="A739" s="47"/>
      <c r="B739" s="47"/>
      <c r="C739" s="53"/>
      <c r="D739" s="53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2.75" customHeight="1">
      <c r="A740" s="47"/>
      <c r="B740" s="47"/>
      <c r="C740" s="53"/>
      <c r="D740" s="53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2.75" customHeight="1">
      <c r="A741" s="47"/>
      <c r="B741" s="47"/>
      <c r="C741" s="53"/>
      <c r="D741" s="53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2.75" customHeight="1">
      <c r="A742" s="47"/>
      <c r="B742" s="47"/>
      <c r="C742" s="53"/>
      <c r="D742" s="53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2.75" customHeight="1">
      <c r="A743" s="47"/>
      <c r="B743" s="47"/>
      <c r="C743" s="53"/>
      <c r="D743" s="53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2.75" customHeight="1">
      <c r="A744" s="47"/>
      <c r="B744" s="47"/>
      <c r="C744" s="53"/>
      <c r="D744" s="53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2.75" customHeight="1">
      <c r="A745" s="47"/>
      <c r="B745" s="47"/>
      <c r="C745" s="53"/>
      <c r="D745" s="53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2.75" customHeight="1">
      <c r="A746" s="47"/>
      <c r="B746" s="47"/>
      <c r="C746" s="53"/>
      <c r="D746" s="53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2.75" customHeight="1">
      <c r="A747" s="47"/>
      <c r="B747" s="47"/>
      <c r="C747" s="53"/>
      <c r="D747" s="53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2.75" customHeight="1">
      <c r="A748" s="47"/>
      <c r="B748" s="47"/>
      <c r="C748" s="53"/>
      <c r="D748" s="53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2.75" customHeight="1">
      <c r="A749" s="47"/>
      <c r="B749" s="47"/>
      <c r="C749" s="53"/>
      <c r="D749" s="53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2.75" customHeight="1">
      <c r="A750" s="47"/>
      <c r="B750" s="47"/>
      <c r="C750" s="53"/>
      <c r="D750" s="53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2.75" customHeight="1">
      <c r="A751" s="47"/>
      <c r="B751" s="47"/>
      <c r="C751" s="53"/>
      <c r="D751" s="53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2.75" customHeight="1">
      <c r="A752" s="47"/>
      <c r="B752" s="47"/>
      <c r="C752" s="53"/>
      <c r="D752" s="53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2.75" customHeight="1">
      <c r="A753" s="47"/>
      <c r="B753" s="47"/>
      <c r="C753" s="53"/>
      <c r="D753" s="53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2.75" customHeight="1">
      <c r="A754" s="47"/>
      <c r="B754" s="47"/>
      <c r="C754" s="53"/>
      <c r="D754" s="53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2.75" customHeight="1">
      <c r="A755" s="47"/>
      <c r="B755" s="47"/>
      <c r="C755" s="53"/>
      <c r="D755" s="53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2.75" customHeight="1">
      <c r="A756" s="47"/>
      <c r="B756" s="47"/>
      <c r="C756" s="53"/>
      <c r="D756" s="53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2.75" customHeight="1">
      <c r="A757" s="47"/>
      <c r="B757" s="47"/>
      <c r="C757" s="53"/>
      <c r="D757" s="53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2.75" customHeight="1">
      <c r="A758" s="47"/>
      <c r="B758" s="47"/>
      <c r="C758" s="53"/>
      <c r="D758" s="53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2.75" customHeight="1">
      <c r="A759" s="47"/>
      <c r="B759" s="47"/>
      <c r="C759" s="53"/>
      <c r="D759" s="53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2.75" customHeight="1">
      <c r="A760" s="47"/>
      <c r="B760" s="47"/>
      <c r="C760" s="53"/>
      <c r="D760" s="53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2.75" customHeight="1">
      <c r="A761" s="47"/>
      <c r="B761" s="47"/>
      <c r="C761" s="53"/>
      <c r="D761" s="53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2.75" customHeight="1">
      <c r="A762" s="47"/>
      <c r="B762" s="47"/>
      <c r="C762" s="53"/>
      <c r="D762" s="53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2.75" customHeight="1">
      <c r="A763" s="47"/>
      <c r="B763" s="47"/>
      <c r="C763" s="53"/>
      <c r="D763" s="53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2.75" customHeight="1">
      <c r="A764" s="47"/>
      <c r="B764" s="47"/>
      <c r="C764" s="53"/>
      <c r="D764" s="53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2.75" customHeight="1">
      <c r="A765" s="47"/>
      <c r="B765" s="47"/>
      <c r="C765" s="53"/>
      <c r="D765" s="53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2.75" customHeight="1">
      <c r="A766" s="47"/>
      <c r="B766" s="47"/>
      <c r="C766" s="53"/>
      <c r="D766" s="53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2.75" customHeight="1">
      <c r="A767" s="47"/>
      <c r="B767" s="47"/>
      <c r="C767" s="53"/>
      <c r="D767" s="53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2.75" customHeight="1">
      <c r="A768" s="47"/>
      <c r="B768" s="47"/>
      <c r="C768" s="53"/>
      <c r="D768" s="53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2.75" customHeight="1">
      <c r="A769" s="47"/>
      <c r="B769" s="47"/>
      <c r="C769" s="53"/>
      <c r="D769" s="53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2.75" customHeight="1">
      <c r="A770" s="47"/>
      <c r="B770" s="47"/>
      <c r="C770" s="53"/>
      <c r="D770" s="53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2.75" customHeight="1">
      <c r="A771" s="47"/>
      <c r="B771" s="47"/>
      <c r="C771" s="53"/>
      <c r="D771" s="53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2.75" customHeight="1">
      <c r="A772" s="47"/>
      <c r="B772" s="47"/>
      <c r="C772" s="53"/>
      <c r="D772" s="53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2.75" customHeight="1">
      <c r="A773" s="47"/>
      <c r="B773" s="47"/>
      <c r="C773" s="53"/>
      <c r="D773" s="53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2.75" customHeight="1">
      <c r="A774" s="47"/>
      <c r="B774" s="47"/>
      <c r="C774" s="53"/>
      <c r="D774" s="53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2.75" customHeight="1">
      <c r="A775" s="47"/>
      <c r="B775" s="47"/>
      <c r="C775" s="53"/>
      <c r="D775" s="53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2.75" customHeight="1">
      <c r="A776" s="47"/>
      <c r="B776" s="47"/>
      <c r="C776" s="53"/>
      <c r="D776" s="53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2.75" customHeight="1">
      <c r="A777" s="47"/>
      <c r="B777" s="47"/>
      <c r="C777" s="53"/>
      <c r="D777" s="53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2.75" customHeight="1">
      <c r="A778" s="47"/>
      <c r="B778" s="47"/>
      <c r="C778" s="53"/>
      <c r="D778" s="53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2.75" customHeight="1">
      <c r="A779" s="47"/>
      <c r="B779" s="47"/>
      <c r="C779" s="53"/>
      <c r="D779" s="53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2.75" customHeight="1">
      <c r="A780" s="47"/>
      <c r="B780" s="47"/>
      <c r="C780" s="53"/>
      <c r="D780" s="53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2.75" customHeight="1">
      <c r="A781" s="47"/>
      <c r="B781" s="47"/>
      <c r="C781" s="53"/>
      <c r="D781" s="53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2.75" customHeight="1">
      <c r="A782" s="47"/>
      <c r="B782" s="47"/>
      <c r="C782" s="53"/>
      <c r="D782" s="53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2.75" customHeight="1">
      <c r="A783" s="47"/>
      <c r="B783" s="47"/>
      <c r="C783" s="53"/>
      <c r="D783" s="53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2.75" customHeight="1">
      <c r="A784" s="47"/>
      <c r="B784" s="47"/>
      <c r="C784" s="53"/>
      <c r="D784" s="53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2.75" customHeight="1">
      <c r="A785" s="47"/>
      <c r="B785" s="47"/>
      <c r="C785" s="53"/>
      <c r="D785" s="53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2.75" customHeight="1">
      <c r="A786" s="47"/>
      <c r="B786" s="47"/>
      <c r="C786" s="53"/>
      <c r="D786" s="53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2.75" customHeight="1">
      <c r="A787" s="47"/>
      <c r="B787" s="47"/>
      <c r="C787" s="53"/>
      <c r="D787" s="53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2.75" customHeight="1">
      <c r="A788" s="47"/>
      <c r="B788" s="47"/>
      <c r="C788" s="53"/>
      <c r="D788" s="53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2.75" customHeight="1">
      <c r="A789" s="47"/>
      <c r="B789" s="47"/>
      <c r="C789" s="53"/>
      <c r="D789" s="53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2.75" customHeight="1">
      <c r="A790" s="47"/>
      <c r="B790" s="47"/>
      <c r="C790" s="53"/>
      <c r="D790" s="53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2.75" customHeight="1">
      <c r="A791" s="47"/>
      <c r="B791" s="47"/>
      <c r="C791" s="53"/>
      <c r="D791" s="53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2.75" customHeight="1">
      <c r="A792" s="47"/>
      <c r="B792" s="47"/>
      <c r="C792" s="53"/>
      <c r="D792" s="53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2.75" customHeight="1">
      <c r="A793" s="47"/>
      <c r="B793" s="47"/>
      <c r="C793" s="53"/>
      <c r="D793" s="53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2.75" customHeight="1">
      <c r="A794" s="47"/>
      <c r="B794" s="47"/>
      <c r="C794" s="53"/>
      <c r="D794" s="53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2.75" customHeight="1">
      <c r="A795" s="47"/>
      <c r="B795" s="47"/>
      <c r="C795" s="53"/>
      <c r="D795" s="53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2.75" customHeight="1">
      <c r="A796" s="47"/>
      <c r="B796" s="47"/>
      <c r="C796" s="53"/>
      <c r="D796" s="53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2.75" customHeight="1">
      <c r="A797" s="47"/>
      <c r="B797" s="47"/>
      <c r="C797" s="53"/>
      <c r="D797" s="53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2.75" customHeight="1">
      <c r="A798" s="47"/>
      <c r="B798" s="47"/>
      <c r="C798" s="53"/>
      <c r="D798" s="53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2.75" customHeight="1">
      <c r="A799" s="47"/>
      <c r="B799" s="47"/>
      <c r="C799" s="53"/>
      <c r="D799" s="53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2.75" customHeight="1">
      <c r="A800" s="47"/>
      <c r="B800" s="47"/>
      <c r="C800" s="53"/>
      <c r="D800" s="53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2.75" customHeight="1">
      <c r="A801" s="47"/>
      <c r="B801" s="47"/>
      <c r="C801" s="53"/>
      <c r="D801" s="53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2.75" customHeight="1">
      <c r="A802" s="47"/>
      <c r="B802" s="47"/>
      <c r="C802" s="53"/>
      <c r="D802" s="53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2.75" customHeight="1">
      <c r="A803" s="47"/>
      <c r="B803" s="47"/>
      <c r="C803" s="53"/>
      <c r="D803" s="53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2.75" customHeight="1">
      <c r="A804" s="47"/>
      <c r="B804" s="47"/>
      <c r="C804" s="53"/>
      <c r="D804" s="53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2.75" customHeight="1">
      <c r="A805" s="47"/>
      <c r="B805" s="47"/>
      <c r="C805" s="53"/>
      <c r="D805" s="53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2.75" customHeight="1">
      <c r="A806" s="47"/>
      <c r="B806" s="47"/>
      <c r="C806" s="53"/>
      <c r="D806" s="53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2.75" customHeight="1">
      <c r="A807" s="47"/>
      <c r="B807" s="47"/>
      <c r="C807" s="53"/>
      <c r="D807" s="53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2.75" customHeight="1">
      <c r="A808" s="47"/>
      <c r="B808" s="47"/>
      <c r="C808" s="53"/>
      <c r="D808" s="53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2.75" customHeight="1">
      <c r="A809" s="47"/>
      <c r="B809" s="47"/>
      <c r="C809" s="53"/>
      <c r="D809" s="53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2.75" customHeight="1">
      <c r="A810" s="47"/>
      <c r="B810" s="47"/>
      <c r="C810" s="53"/>
      <c r="D810" s="53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2.75" customHeight="1">
      <c r="A811" s="47"/>
      <c r="B811" s="47"/>
      <c r="C811" s="53"/>
      <c r="D811" s="53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2.75" customHeight="1">
      <c r="A812" s="47"/>
      <c r="B812" s="47"/>
      <c r="C812" s="53"/>
      <c r="D812" s="53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2.75" customHeight="1">
      <c r="A813" s="47"/>
      <c r="B813" s="47"/>
      <c r="C813" s="53"/>
      <c r="D813" s="53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2.75" customHeight="1">
      <c r="A814" s="47"/>
      <c r="B814" s="47"/>
      <c r="C814" s="53"/>
      <c r="D814" s="53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2.75" customHeight="1">
      <c r="A815" s="47"/>
      <c r="B815" s="47"/>
      <c r="C815" s="53"/>
      <c r="D815" s="53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2.75" customHeight="1">
      <c r="A816" s="47"/>
      <c r="B816" s="47"/>
      <c r="C816" s="53"/>
      <c r="D816" s="53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2.75" customHeight="1">
      <c r="A817" s="47"/>
      <c r="B817" s="47"/>
      <c r="C817" s="53"/>
      <c r="D817" s="53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2.75" customHeight="1">
      <c r="A818" s="47"/>
      <c r="B818" s="47"/>
      <c r="C818" s="53"/>
      <c r="D818" s="53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2.75" customHeight="1">
      <c r="A819" s="47"/>
      <c r="B819" s="47"/>
      <c r="C819" s="53"/>
      <c r="D819" s="53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2.75" customHeight="1">
      <c r="A820" s="47"/>
      <c r="B820" s="47"/>
      <c r="C820" s="53"/>
      <c r="D820" s="53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2.75" customHeight="1">
      <c r="A821" s="47"/>
      <c r="B821" s="47"/>
      <c r="C821" s="53"/>
      <c r="D821" s="53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2.75" customHeight="1">
      <c r="A822" s="47"/>
      <c r="B822" s="47"/>
      <c r="C822" s="53"/>
      <c r="D822" s="53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2.75" customHeight="1">
      <c r="A823" s="47"/>
      <c r="B823" s="47"/>
      <c r="C823" s="53"/>
      <c r="D823" s="53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2.75" customHeight="1">
      <c r="A824" s="47"/>
      <c r="B824" s="47"/>
      <c r="C824" s="53"/>
      <c r="D824" s="53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2.75" customHeight="1">
      <c r="A825" s="47"/>
      <c r="B825" s="47"/>
      <c r="C825" s="53"/>
      <c r="D825" s="53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2.75" customHeight="1">
      <c r="A826" s="47"/>
      <c r="B826" s="47"/>
      <c r="C826" s="53"/>
      <c r="D826" s="53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2.75" customHeight="1">
      <c r="A827" s="47"/>
      <c r="B827" s="47"/>
      <c r="C827" s="53"/>
      <c r="D827" s="53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2.75" customHeight="1">
      <c r="A828" s="47"/>
      <c r="B828" s="47"/>
      <c r="C828" s="53"/>
      <c r="D828" s="53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2.75" customHeight="1">
      <c r="A829" s="47"/>
      <c r="B829" s="47"/>
      <c r="C829" s="53"/>
      <c r="D829" s="53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2.75" customHeight="1">
      <c r="A830" s="47"/>
      <c r="B830" s="47"/>
      <c r="C830" s="53"/>
      <c r="D830" s="53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2.75" customHeight="1">
      <c r="A831" s="47"/>
      <c r="B831" s="47"/>
      <c r="C831" s="53"/>
      <c r="D831" s="53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2.75" customHeight="1">
      <c r="A832" s="47"/>
      <c r="B832" s="47"/>
      <c r="C832" s="53"/>
      <c r="D832" s="53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2.75" customHeight="1">
      <c r="A833" s="47"/>
      <c r="B833" s="47"/>
      <c r="C833" s="53"/>
      <c r="D833" s="53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2.75" customHeight="1">
      <c r="A834" s="47"/>
      <c r="B834" s="47"/>
      <c r="C834" s="53"/>
      <c r="D834" s="53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2.75" customHeight="1">
      <c r="A835" s="47"/>
      <c r="B835" s="47"/>
      <c r="C835" s="53"/>
      <c r="D835" s="53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2.75" customHeight="1">
      <c r="A836" s="47"/>
      <c r="B836" s="47"/>
      <c r="C836" s="53"/>
      <c r="D836" s="53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2.75" customHeight="1">
      <c r="A837" s="47"/>
      <c r="B837" s="47"/>
      <c r="C837" s="53"/>
      <c r="D837" s="53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2.75" customHeight="1">
      <c r="A838" s="47"/>
      <c r="B838" s="47"/>
      <c r="C838" s="53"/>
      <c r="D838" s="53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2.75" customHeight="1">
      <c r="A839" s="47"/>
      <c r="B839" s="47"/>
      <c r="C839" s="53"/>
      <c r="D839" s="53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2.75" customHeight="1">
      <c r="A840" s="47"/>
      <c r="B840" s="47"/>
      <c r="C840" s="53"/>
      <c r="D840" s="53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2.75" customHeight="1">
      <c r="A841" s="47"/>
      <c r="B841" s="47"/>
      <c r="C841" s="53"/>
      <c r="D841" s="53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2.75" customHeight="1">
      <c r="A842" s="47"/>
      <c r="B842" s="47"/>
      <c r="C842" s="53"/>
      <c r="D842" s="53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2.75" customHeight="1">
      <c r="A843" s="47"/>
      <c r="B843" s="47"/>
      <c r="C843" s="53"/>
      <c r="D843" s="53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2.75" customHeight="1">
      <c r="A844" s="47"/>
      <c r="B844" s="47"/>
      <c r="C844" s="53"/>
      <c r="D844" s="53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2.75" customHeight="1">
      <c r="A845" s="47"/>
      <c r="B845" s="47"/>
      <c r="C845" s="53"/>
      <c r="D845" s="53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2.75" customHeight="1">
      <c r="A846" s="47"/>
      <c r="B846" s="47"/>
      <c r="C846" s="53"/>
      <c r="D846" s="53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2.75" customHeight="1">
      <c r="A847" s="47"/>
      <c r="B847" s="47"/>
      <c r="C847" s="53"/>
      <c r="D847" s="53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2.75" customHeight="1">
      <c r="A848" s="47"/>
      <c r="B848" s="47"/>
      <c r="C848" s="53"/>
      <c r="D848" s="53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2.75" customHeight="1">
      <c r="A849" s="47"/>
      <c r="B849" s="47"/>
      <c r="C849" s="53"/>
      <c r="D849" s="53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2.75" customHeight="1">
      <c r="A850" s="47"/>
      <c r="B850" s="47"/>
      <c r="C850" s="53"/>
      <c r="D850" s="53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2.75" customHeight="1">
      <c r="A851" s="47"/>
      <c r="B851" s="47"/>
      <c r="C851" s="53"/>
      <c r="D851" s="53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2.75" customHeight="1">
      <c r="A852" s="47"/>
      <c r="B852" s="47"/>
      <c r="C852" s="53"/>
      <c r="D852" s="53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2.75" customHeight="1">
      <c r="A853" s="47"/>
      <c r="B853" s="47"/>
      <c r="C853" s="53"/>
      <c r="D853" s="53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2.75" customHeight="1">
      <c r="A854" s="47"/>
      <c r="B854" s="47"/>
      <c r="C854" s="53"/>
      <c r="D854" s="53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2.75" customHeight="1">
      <c r="A855" s="47"/>
      <c r="B855" s="47"/>
      <c r="C855" s="53"/>
      <c r="D855" s="53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2.75" customHeight="1">
      <c r="A856" s="47"/>
      <c r="B856" s="47"/>
      <c r="C856" s="53"/>
      <c r="D856" s="53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2.75" customHeight="1">
      <c r="A857" s="47"/>
      <c r="B857" s="47"/>
      <c r="C857" s="53"/>
      <c r="D857" s="53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2.75" customHeight="1">
      <c r="A858" s="47"/>
      <c r="B858" s="47"/>
      <c r="C858" s="53"/>
      <c r="D858" s="53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2.75" customHeight="1">
      <c r="A859" s="47"/>
      <c r="B859" s="47"/>
      <c r="C859" s="53"/>
      <c r="D859" s="53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2.75" customHeight="1">
      <c r="A860" s="47"/>
      <c r="B860" s="47"/>
      <c r="C860" s="53"/>
      <c r="D860" s="53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2.75" customHeight="1">
      <c r="A861" s="47"/>
      <c r="B861" s="47"/>
      <c r="C861" s="53"/>
      <c r="D861" s="53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2.75" customHeight="1">
      <c r="A862" s="47"/>
      <c r="B862" s="47"/>
      <c r="C862" s="53"/>
      <c r="D862" s="53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2.75" customHeight="1">
      <c r="A863" s="47"/>
      <c r="B863" s="47"/>
      <c r="C863" s="53"/>
      <c r="D863" s="53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2.75" customHeight="1">
      <c r="A864" s="47"/>
      <c r="B864" s="47"/>
      <c r="C864" s="53"/>
      <c r="D864" s="53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2.75" customHeight="1">
      <c r="A865" s="47"/>
      <c r="B865" s="47"/>
      <c r="C865" s="53"/>
      <c r="D865" s="53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2.75" customHeight="1">
      <c r="A866" s="47"/>
      <c r="B866" s="47"/>
      <c r="C866" s="53"/>
      <c r="D866" s="53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2.75" customHeight="1">
      <c r="A867" s="47"/>
      <c r="B867" s="47"/>
      <c r="C867" s="53"/>
      <c r="D867" s="53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2.75" customHeight="1">
      <c r="A868" s="47"/>
      <c r="B868" s="47"/>
      <c r="C868" s="53"/>
      <c r="D868" s="53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2.75" customHeight="1">
      <c r="A869" s="47"/>
      <c r="B869" s="47"/>
      <c r="C869" s="53"/>
      <c r="D869" s="53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2.75" customHeight="1">
      <c r="A870" s="47"/>
      <c r="B870" s="47"/>
      <c r="C870" s="53"/>
      <c r="D870" s="53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2.75" customHeight="1">
      <c r="A871" s="47"/>
      <c r="B871" s="47"/>
      <c r="C871" s="53"/>
      <c r="D871" s="53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2.75" customHeight="1">
      <c r="A872" s="47"/>
      <c r="B872" s="47"/>
      <c r="C872" s="53"/>
      <c r="D872" s="53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2.75" customHeight="1">
      <c r="A873" s="47"/>
      <c r="B873" s="47"/>
      <c r="C873" s="53"/>
      <c r="D873" s="53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2.75" customHeight="1">
      <c r="A874" s="47"/>
      <c r="B874" s="47"/>
      <c r="C874" s="53"/>
      <c r="D874" s="53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2.75" customHeight="1">
      <c r="A875" s="47"/>
      <c r="B875" s="47"/>
      <c r="C875" s="53"/>
      <c r="D875" s="53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2.75" customHeight="1">
      <c r="A876" s="47"/>
      <c r="B876" s="47"/>
      <c r="C876" s="53"/>
      <c r="D876" s="53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2.75" customHeight="1">
      <c r="A877" s="47"/>
      <c r="B877" s="47"/>
      <c r="C877" s="53"/>
      <c r="D877" s="53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2.75" customHeight="1">
      <c r="A878" s="47"/>
      <c r="B878" s="47"/>
      <c r="C878" s="53"/>
      <c r="D878" s="53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2.75" customHeight="1">
      <c r="A879" s="47"/>
      <c r="B879" s="47"/>
      <c r="C879" s="53"/>
      <c r="D879" s="53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2.75" customHeight="1">
      <c r="A880" s="47"/>
      <c r="B880" s="47"/>
      <c r="C880" s="53"/>
      <c r="D880" s="53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2.75" customHeight="1">
      <c r="A881" s="47"/>
      <c r="B881" s="47"/>
      <c r="C881" s="53"/>
      <c r="D881" s="53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2.75" customHeight="1">
      <c r="A882" s="47"/>
      <c r="B882" s="47"/>
      <c r="C882" s="53"/>
      <c r="D882" s="53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2.75" customHeight="1">
      <c r="A883" s="47"/>
      <c r="B883" s="47"/>
      <c r="C883" s="53"/>
      <c r="D883" s="53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2.75" customHeight="1">
      <c r="A884" s="47"/>
      <c r="B884" s="47"/>
      <c r="C884" s="53"/>
      <c r="D884" s="53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2.75" customHeight="1">
      <c r="A885" s="47"/>
      <c r="B885" s="47"/>
      <c r="C885" s="53"/>
      <c r="D885" s="53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2.75" customHeight="1">
      <c r="A886" s="47"/>
      <c r="B886" s="47"/>
      <c r="C886" s="53"/>
      <c r="D886" s="53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2.75" customHeight="1">
      <c r="A887" s="47"/>
      <c r="B887" s="47"/>
      <c r="C887" s="53"/>
      <c r="D887" s="53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2.75" customHeight="1">
      <c r="A888" s="47"/>
      <c r="B888" s="47"/>
      <c r="C888" s="53"/>
      <c r="D888" s="53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2.75" customHeight="1">
      <c r="A889" s="47"/>
      <c r="B889" s="47"/>
      <c r="C889" s="53"/>
      <c r="D889" s="53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2.75" customHeight="1">
      <c r="A890" s="47"/>
      <c r="B890" s="47"/>
      <c r="C890" s="53"/>
      <c r="D890" s="53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2.75" customHeight="1">
      <c r="A891" s="47"/>
      <c r="B891" s="47"/>
      <c r="C891" s="53"/>
      <c r="D891" s="53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2.75" customHeight="1">
      <c r="A892" s="47"/>
      <c r="B892" s="47"/>
      <c r="C892" s="53"/>
      <c r="D892" s="53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2.75" customHeight="1">
      <c r="A893" s="47"/>
      <c r="B893" s="47"/>
      <c r="C893" s="53"/>
      <c r="D893" s="53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2.75" customHeight="1">
      <c r="A894" s="47"/>
      <c r="B894" s="47"/>
      <c r="C894" s="53"/>
      <c r="D894" s="53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2.75" customHeight="1">
      <c r="A895" s="47"/>
      <c r="B895" s="47"/>
      <c r="C895" s="53"/>
      <c r="D895" s="53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2.75" customHeight="1">
      <c r="A896" s="47"/>
      <c r="B896" s="47"/>
      <c r="C896" s="53"/>
      <c r="D896" s="53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2.75" customHeight="1">
      <c r="A897" s="47"/>
      <c r="B897" s="47"/>
      <c r="C897" s="53"/>
      <c r="D897" s="53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2.75" customHeight="1">
      <c r="A898" s="47"/>
      <c r="B898" s="47"/>
      <c r="C898" s="53"/>
      <c r="D898" s="53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2.75" customHeight="1">
      <c r="A899" s="47"/>
      <c r="B899" s="47"/>
      <c r="C899" s="53"/>
      <c r="D899" s="53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2.75" customHeight="1">
      <c r="A900" s="47"/>
      <c r="B900" s="47"/>
      <c r="C900" s="53"/>
      <c r="D900" s="53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2.75" customHeight="1">
      <c r="A901" s="47"/>
      <c r="B901" s="47"/>
      <c r="C901" s="53"/>
      <c r="D901" s="53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2.75" customHeight="1">
      <c r="A902" s="47"/>
      <c r="B902" s="47"/>
      <c r="C902" s="53"/>
      <c r="D902" s="53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2.75" customHeight="1">
      <c r="A903" s="47"/>
      <c r="B903" s="47"/>
      <c r="C903" s="53"/>
      <c r="D903" s="53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2.75" customHeight="1">
      <c r="A904" s="47"/>
      <c r="B904" s="47"/>
      <c r="C904" s="53"/>
      <c r="D904" s="53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2.75" customHeight="1">
      <c r="A905" s="47"/>
      <c r="B905" s="47"/>
      <c r="C905" s="53"/>
      <c r="D905" s="53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2.75" customHeight="1">
      <c r="A906" s="47"/>
      <c r="B906" s="47"/>
      <c r="C906" s="53"/>
      <c r="D906" s="53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2.75" customHeight="1">
      <c r="A907" s="47"/>
      <c r="B907" s="47"/>
      <c r="C907" s="53"/>
      <c r="D907" s="53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2.75" customHeight="1">
      <c r="A908" s="47"/>
      <c r="B908" s="47"/>
      <c r="C908" s="53"/>
      <c r="D908" s="53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2.75" customHeight="1">
      <c r="A909" s="47"/>
      <c r="B909" s="47"/>
      <c r="C909" s="53"/>
      <c r="D909" s="53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2.75" customHeight="1">
      <c r="A910" s="47"/>
      <c r="B910" s="47"/>
      <c r="C910" s="53"/>
      <c r="D910" s="53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2.75" customHeight="1">
      <c r="A911" s="47"/>
      <c r="B911" s="47"/>
      <c r="C911" s="53"/>
      <c r="D911" s="53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2.75" customHeight="1">
      <c r="A912" s="47"/>
      <c r="B912" s="47"/>
      <c r="C912" s="53"/>
      <c r="D912" s="53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2.75" customHeight="1">
      <c r="A913" s="47"/>
      <c r="B913" s="47"/>
      <c r="C913" s="53"/>
      <c r="D913" s="53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2.75" customHeight="1">
      <c r="A914" s="47"/>
      <c r="B914" s="47"/>
      <c r="C914" s="53"/>
      <c r="D914" s="53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2.75" customHeight="1">
      <c r="A915" s="47"/>
      <c r="B915" s="47"/>
      <c r="C915" s="53"/>
      <c r="D915" s="53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2.75" customHeight="1">
      <c r="A916" s="47"/>
      <c r="B916" s="47"/>
      <c r="C916" s="53"/>
      <c r="D916" s="53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2.75" customHeight="1">
      <c r="A917" s="47"/>
      <c r="B917" s="47"/>
      <c r="C917" s="53"/>
      <c r="D917" s="53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2.75" customHeight="1">
      <c r="A918" s="47"/>
      <c r="B918" s="47"/>
      <c r="C918" s="53"/>
      <c r="D918" s="53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2.75" customHeight="1">
      <c r="A919" s="47"/>
      <c r="B919" s="47"/>
      <c r="C919" s="53"/>
      <c r="D919" s="53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2.75" customHeight="1">
      <c r="A920" s="47"/>
      <c r="B920" s="47"/>
      <c r="C920" s="53"/>
      <c r="D920" s="53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2.75" customHeight="1">
      <c r="A921" s="47"/>
      <c r="B921" s="47"/>
      <c r="C921" s="53"/>
      <c r="D921" s="53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2.75" customHeight="1">
      <c r="A922" s="47"/>
      <c r="B922" s="47"/>
      <c r="C922" s="53"/>
      <c r="D922" s="53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2.75" customHeight="1">
      <c r="A923" s="47"/>
      <c r="B923" s="47"/>
      <c r="C923" s="53"/>
      <c r="D923" s="53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2.75" customHeight="1">
      <c r="A924" s="47"/>
      <c r="B924" s="47"/>
      <c r="C924" s="53"/>
      <c r="D924" s="53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2.75" customHeight="1">
      <c r="A925" s="47"/>
      <c r="B925" s="47"/>
      <c r="C925" s="53"/>
      <c r="D925" s="53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2.75" customHeight="1">
      <c r="A926" s="47"/>
      <c r="B926" s="47"/>
      <c r="C926" s="53"/>
      <c r="D926" s="53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2.75" customHeight="1">
      <c r="A927" s="47"/>
      <c r="B927" s="47"/>
      <c r="C927" s="53"/>
      <c r="D927" s="53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2.75" customHeight="1">
      <c r="A928" s="47"/>
      <c r="B928" s="47"/>
      <c r="C928" s="53"/>
      <c r="D928" s="53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2.75" customHeight="1">
      <c r="A929" s="47"/>
      <c r="B929" s="47"/>
      <c r="C929" s="53"/>
      <c r="D929" s="53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2.75" customHeight="1">
      <c r="A930" s="47"/>
      <c r="B930" s="47"/>
      <c r="C930" s="53"/>
      <c r="D930" s="53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2.75" customHeight="1">
      <c r="A931" s="47"/>
      <c r="B931" s="47"/>
      <c r="C931" s="53"/>
      <c r="D931" s="53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2.75" customHeight="1">
      <c r="A932" s="47"/>
      <c r="B932" s="47"/>
      <c r="C932" s="53"/>
      <c r="D932" s="53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2.75" customHeight="1">
      <c r="A933" s="47"/>
      <c r="B933" s="47"/>
      <c r="C933" s="53"/>
      <c r="D933" s="53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2.75" customHeight="1">
      <c r="A934" s="47"/>
      <c r="B934" s="47"/>
      <c r="C934" s="53"/>
      <c r="D934" s="53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2.75" customHeight="1">
      <c r="A935" s="47"/>
      <c r="B935" s="47"/>
      <c r="C935" s="53"/>
      <c r="D935" s="53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2.75" customHeight="1">
      <c r="A936" s="47"/>
      <c r="B936" s="47"/>
      <c r="C936" s="53"/>
      <c r="D936" s="53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2.75" customHeight="1">
      <c r="A937" s="47"/>
      <c r="B937" s="47"/>
      <c r="C937" s="53"/>
      <c r="D937" s="53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2.75" customHeight="1">
      <c r="A938" s="47"/>
      <c r="B938" s="47"/>
      <c r="C938" s="53"/>
      <c r="D938" s="53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2.75" customHeight="1">
      <c r="A939" s="47"/>
      <c r="B939" s="47"/>
      <c r="C939" s="53"/>
      <c r="D939" s="53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2.75" customHeight="1">
      <c r="A940" s="47"/>
      <c r="B940" s="47"/>
      <c r="C940" s="53"/>
      <c r="D940" s="53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2.75" customHeight="1">
      <c r="A941" s="47"/>
      <c r="B941" s="47"/>
      <c r="C941" s="53"/>
      <c r="D941" s="53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2.75" customHeight="1">
      <c r="A942" s="47"/>
      <c r="B942" s="47"/>
      <c r="C942" s="53"/>
      <c r="D942" s="53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2.75" customHeight="1">
      <c r="A943" s="47"/>
      <c r="B943" s="47"/>
      <c r="C943" s="53"/>
      <c r="D943" s="53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2.75" customHeight="1">
      <c r="A944" s="47"/>
      <c r="B944" s="47"/>
      <c r="C944" s="53"/>
      <c r="D944" s="53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2.75" customHeight="1">
      <c r="A945" s="47"/>
      <c r="B945" s="47"/>
      <c r="C945" s="53"/>
      <c r="D945" s="53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2.75" customHeight="1">
      <c r="A946" s="47"/>
      <c r="B946" s="47"/>
      <c r="C946" s="53"/>
      <c r="D946" s="53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2.75" customHeight="1">
      <c r="A947" s="47"/>
      <c r="B947" s="47"/>
      <c r="C947" s="53"/>
      <c r="D947" s="53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2.75" customHeight="1">
      <c r="A948" s="47"/>
      <c r="B948" s="47"/>
      <c r="C948" s="53"/>
      <c r="D948" s="53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2.75" customHeight="1">
      <c r="A949" s="47"/>
      <c r="B949" s="47"/>
      <c r="C949" s="53"/>
      <c r="D949" s="53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2.75" customHeight="1">
      <c r="A950" s="47"/>
      <c r="B950" s="47"/>
      <c r="C950" s="53"/>
      <c r="D950" s="53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2.75" customHeight="1">
      <c r="A951" s="47"/>
      <c r="B951" s="47"/>
      <c r="C951" s="53"/>
      <c r="D951" s="53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2.75" customHeight="1">
      <c r="A952" s="47"/>
      <c r="B952" s="47"/>
      <c r="C952" s="53"/>
      <c r="D952" s="53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2.75" customHeight="1">
      <c r="A953" s="47"/>
      <c r="B953" s="47"/>
      <c r="C953" s="53"/>
      <c r="D953" s="53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2.75" customHeight="1">
      <c r="A954" s="47"/>
      <c r="B954" s="47"/>
      <c r="C954" s="53"/>
      <c r="D954" s="53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2.75" customHeight="1">
      <c r="A955" s="47"/>
      <c r="B955" s="47"/>
      <c r="C955" s="53"/>
      <c r="D955" s="53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2.75" customHeight="1">
      <c r="A956" s="47"/>
      <c r="B956" s="47"/>
      <c r="C956" s="53"/>
      <c r="D956" s="53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2.75" customHeight="1">
      <c r="A957" s="47"/>
      <c r="B957" s="47"/>
      <c r="C957" s="53"/>
      <c r="D957" s="53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2.75" customHeight="1">
      <c r="A958" s="47"/>
      <c r="B958" s="47"/>
      <c r="C958" s="53"/>
      <c r="D958" s="53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2.75" customHeight="1">
      <c r="A959" s="47"/>
      <c r="B959" s="47"/>
      <c r="C959" s="53"/>
      <c r="D959" s="53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2.75" customHeight="1">
      <c r="A960" s="47"/>
      <c r="B960" s="47"/>
      <c r="C960" s="53"/>
      <c r="D960" s="53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2.75" customHeight="1">
      <c r="A961" s="47"/>
      <c r="B961" s="47"/>
      <c r="C961" s="53"/>
      <c r="D961" s="53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2.75" customHeight="1">
      <c r="A962" s="47"/>
      <c r="B962" s="47"/>
      <c r="C962" s="53"/>
      <c r="D962" s="53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2.75" customHeight="1">
      <c r="A963" s="47"/>
      <c r="B963" s="47"/>
      <c r="C963" s="53"/>
      <c r="D963" s="53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2.75" customHeight="1">
      <c r="A964" s="47"/>
      <c r="B964" s="47"/>
      <c r="C964" s="53"/>
      <c r="D964" s="53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2.75" customHeight="1">
      <c r="A965" s="47"/>
      <c r="B965" s="47"/>
      <c r="C965" s="53"/>
      <c r="D965" s="53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2.75" customHeight="1">
      <c r="A966" s="47"/>
      <c r="B966" s="47"/>
      <c r="C966" s="53"/>
      <c r="D966" s="53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2.75" customHeight="1">
      <c r="A967" s="47"/>
      <c r="B967" s="47"/>
      <c r="C967" s="53"/>
      <c r="D967" s="53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2.75" customHeight="1">
      <c r="A968" s="47"/>
      <c r="B968" s="47"/>
      <c r="C968" s="53"/>
      <c r="D968" s="53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2.75" customHeight="1">
      <c r="A969" s="47"/>
      <c r="B969" s="47"/>
      <c r="C969" s="53"/>
      <c r="D969" s="53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2.75" customHeight="1">
      <c r="A970" s="47"/>
      <c r="B970" s="47"/>
      <c r="C970" s="53"/>
      <c r="D970" s="53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2.75" customHeight="1">
      <c r="A971" s="47"/>
      <c r="B971" s="47"/>
      <c r="C971" s="53"/>
      <c r="D971" s="53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2.75" customHeight="1">
      <c r="A972" s="47"/>
      <c r="B972" s="47"/>
      <c r="C972" s="53"/>
      <c r="D972" s="53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2.75" customHeight="1">
      <c r="A973" s="47"/>
      <c r="B973" s="47"/>
      <c r="C973" s="53"/>
      <c r="D973" s="53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2.75" customHeight="1">
      <c r="A974" s="47"/>
      <c r="B974" s="47"/>
      <c r="C974" s="53"/>
      <c r="D974" s="53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2.75" customHeight="1">
      <c r="A975" s="47"/>
      <c r="B975" s="47"/>
      <c r="C975" s="53"/>
      <c r="D975" s="53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2.75" customHeight="1">
      <c r="A976" s="47"/>
      <c r="B976" s="47"/>
      <c r="C976" s="53"/>
      <c r="D976" s="53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2.75" customHeight="1">
      <c r="A977" s="47"/>
      <c r="B977" s="47"/>
      <c r="C977" s="53"/>
      <c r="D977" s="53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2.75" customHeight="1">
      <c r="A978" s="47"/>
      <c r="B978" s="47"/>
      <c r="C978" s="53"/>
      <c r="D978" s="53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2.75" customHeight="1">
      <c r="A979" s="47"/>
      <c r="B979" s="47"/>
      <c r="C979" s="53"/>
      <c r="D979" s="53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2.75" customHeight="1">
      <c r="A980" s="47"/>
      <c r="B980" s="47"/>
      <c r="C980" s="53"/>
      <c r="D980" s="53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2.75" customHeight="1">
      <c r="A981" s="47"/>
      <c r="B981" s="47"/>
      <c r="C981" s="53"/>
      <c r="D981" s="53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2.75" customHeight="1">
      <c r="A982" s="47"/>
      <c r="B982" s="47"/>
      <c r="C982" s="53"/>
      <c r="D982" s="53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</row>
    <row r="983" spans="1:29" ht="12.75" customHeight="1">
      <c r="A983" s="47"/>
      <c r="B983" s="47"/>
      <c r="C983" s="53"/>
      <c r="D983" s="53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</row>
    <row r="984" spans="1:29" ht="12.75" customHeight="1">
      <c r="A984" s="47"/>
      <c r="B984" s="47"/>
      <c r="C984" s="53"/>
      <c r="D984" s="53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</row>
    <row r="985" spans="1:29" ht="12.75" customHeight="1">
      <c r="A985" s="47"/>
      <c r="B985" s="47"/>
      <c r="C985" s="53"/>
      <c r="D985" s="53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</row>
    <row r="986" spans="1:29" ht="12.75" customHeight="1">
      <c r="A986" s="47"/>
      <c r="B986" s="47"/>
      <c r="C986" s="53"/>
      <c r="D986" s="53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</row>
    <row r="987" spans="1:29" ht="12.75" customHeight="1">
      <c r="A987" s="47"/>
      <c r="B987" s="47"/>
      <c r="C987" s="53"/>
      <c r="D987" s="53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</row>
    <row r="988" spans="1:29" ht="12.75" customHeight="1">
      <c r="A988" s="47"/>
      <c r="B988" s="47"/>
      <c r="C988" s="53"/>
      <c r="D988" s="53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</row>
    <row r="989" spans="1:29" ht="12.75" customHeight="1">
      <c r="A989" s="47"/>
      <c r="B989" s="47"/>
      <c r="C989" s="53"/>
      <c r="D989" s="53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</row>
    <row r="990" spans="1:29" ht="12.75" customHeight="1">
      <c r="A990" s="47"/>
      <c r="B990" s="47"/>
      <c r="C990" s="53"/>
      <c r="D990" s="53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</row>
    <row r="991" spans="1:29" ht="12.75" customHeight="1">
      <c r="A991" s="47"/>
      <c r="B991" s="47"/>
      <c r="C991" s="53"/>
      <c r="D991" s="53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</row>
    <row r="992" spans="1:29" ht="12.75" customHeight="1">
      <c r="A992" s="47"/>
      <c r="B992" s="47"/>
      <c r="C992" s="53"/>
      <c r="D992" s="53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</row>
    <row r="993" spans="1:29" ht="12.75" customHeight="1">
      <c r="A993" s="47"/>
      <c r="B993" s="47"/>
      <c r="C993" s="53"/>
      <c r="D993" s="53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</row>
    <row r="994" spans="1:29" ht="12.75" customHeight="1">
      <c r="A994" s="47"/>
      <c r="B994" s="47"/>
      <c r="C994" s="53"/>
      <c r="D994" s="53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</row>
    <row r="995" spans="1:29" ht="12.75" customHeight="1">
      <c r="A995" s="47"/>
      <c r="B995" s="47"/>
      <c r="C995" s="53"/>
      <c r="D995" s="53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</row>
    <row r="996" spans="1:29" ht="12.75" customHeight="1">
      <c r="A996" s="47"/>
      <c r="B996" s="47"/>
      <c r="C996" s="53"/>
      <c r="D996" s="53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</row>
    <row r="997" spans="1:29" ht="12.75" customHeight="1">
      <c r="A997" s="47"/>
      <c r="B997" s="47"/>
      <c r="C997" s="53"/>
      <c r="D997" s="53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</row>
    <row r="998" spans="1:29" ht="12.75" customHeight="1">
      <c r="A998" s="47"/>
      <c r="B998" s="47"/>
      <c r="C998" s="53"/>
      <c r="D998" s="53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</row>
    <row r="999" spans="1:29" ht="12.75" customHeight="1">
      <c r="A999" s="47"/>
      <c r="B999" s="47"/>
      <c r="C999" s="53"/>
      <c r="D999" s="53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</row>
    <row r="1000" spans="1:29" ht="12.75" customHeight="1">
      <c r="A1000" s="47"/>
      <c r="B1000" s="47"/>
      <c r="C1000" s="53"/>
      <c r="D1000" s="53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</row>
    <row r="1001" spans="1:29" ht="12.75" customHeight="1">
      <c r="A1001" s="47"/>
      <c r="B1001" s="47"/>
      <c r="C1001" s="53"/>
      <c r="D1001" s="53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</row>
    <row r="1002" spans="1:29" ht="12.75" customHeight="1">
      <c r="A1002" s="47"/>
      <c r="B1002" s="47"/>
      <c r="C1002" s="53"/>
      <c r="D1002" s="53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</row>
  </sheetData>
  <sheetProtection/>
  <autoFilter ref="A5:S19"/>
  <mergeCells count="8">
    <mergeCell ref="A13:B13"/>
    <mergeCell ref="C13:S13"/>
    <mergeCell ref="C4:D4"/>
    <mergeCell ref="Q4:S4"/>
    <mergeCell ref="A6:B6"/>
    <mergeCell ref="C6:S6"/>
    <mergeCell ref="A10:B10"/>
    <mergeCell ref="C10:S10"/>
  </mergeCells>
  <conditionalFormatting sqref="I7:I9 O7:O9 R7:R9 I11:I12 O11:O12 R11:R12 O14:O19 R14:R19">
    <cfRule type="cellIs" priority="1" dxfId="2" operator="between">
      <formula>0</formula>
      <formula>10</formula>
    </cfRule>
  </conditionalFormatting>
  <conditionalFormatting sqref="I7:I9 O7:O9 R7:R9 I11:I12 O11:O12 R11:R12 O14:O19 R14:R19">
    <cfRule type="cellIs" priority="2" dxfId="1" operator="between">
      <formula>10.01</formula>
      <formula>49.99</formula>
    </cfRule>
  </conditionalFormatting>
  <conditionalFormatting sqref="I7:I9 O7:O9 R7:R9 I11:I12 O11:O12 R11:R12 O14:O19 R14:R19">
    <cfRule type="cellIs" priority="3" dxfId="0" operator="between">
      <formula>50</formula>
      <formula>100</formula>
    </cfRule>
  </conditionalFormatting>
  <conditionalFormatting sqref="I14:I19">
    <cfRule type="cellIs" priority="4" dxfId="2" operator="between">
      <formula>0</formula>
      <formula>10</formula>
    </cfRule>
  </conditionalFormatting>
  <conditionalFormatting sqref="I14:I19">
    <cfRule type="cellIs" priority="5" dxfId="1" operator="between">
      <formula>10.01</formula>
      <formula>49.99</formula>
    </cfRule>
  </conditionalFormatting>
  <conditionalFormatting sqref="I14:I19">
    <cfRule type="cellIs" priority="6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1" sqref="N11"/>
    </sheetView>
  </sheetViews>
  <sheetFormatPr defaultColWidth="17.28125" defaultRowHeight="15" customHeight="1"/>
  <cols>
    <col min="1" max="1" width="5.140625" style="0" customWidth="1"/>
    <col min="2" max="2" width="5.28125" style="0" customWidth="1"/>
    <col min="3" max="3" width="24.57421875" style="0" customWidth="1"/>
    <col min="4" max="4" width="16.8515625" style="0" customWidth="1"/>
    <col min="5" max="5" width="7.7109375" style="0" customWidth="1"/>
    <col min="6" max="6" width="8.8515625" style="0" customWidth="1"/>
    <col min="7" max="7" width="7.7109375" style="0" customWidth="1"/>
    <col min="8" max="8" width="8.7109375" style="0" customWidth="1"/>
    <col min="9" max="9" width="7.7109375" style="0" customWidth="1"/>
    <col min="10" max="10" width="6.7109375" style="0" customWidth="1"/>
    <col min="11" max="11" width="7.8515625" style="0" customWidth="1"/>
    <col min="12" max="12" width="8.7109375" style="0" customWidth="1"/>
    <col min="13" max="13" width="7.7109375" style="0" customWidth="1"/>
    <col min="14" max="14" width="8.7109375" style="0" customWidth="1"/>
    <col min="15" max="15" width="7.7109375" style="0" customWidth="1"/>
    <col min="16" max="16" width="6.57421875" style="0" customWidth="1"/>
    <col min="17" max="17" width="9.57421875" style="0" customWidth="1"/>
    <col min="18" max="18" width="9.7109375" style="0" customWidth="1"/>
    <col min="19" max="19" width="6.57421875" style="0" customWidth="1"/>
    <col min="20" max="20" width="3.8515625" style="0" customWidth="1"/>
    <col min="21" max="29" width="9.140625" style="0" customWidth="1"/>
  </cols>
  <sheetData>
    <row r="1" spans="1:29" ht="24.75" customHeight="1">
      <c r="A1" s="47"/>
      <c r="B1" s="47"/>
      <c r="C1" s="48" t="s">
        <v>231</v>
      </c>
      <c r="D1" s="156" t="str">
        <f>List!C2</f>
        <v>24.01.2016</v>
      </c>
      <c r="E1" s="51" t="str">
        <f>List!H1</f>
        <v>Judge: Svetlana Krēsliņa (LAT), praktikante-stažieris Solvita Slišāne (LAT)</v>
      </c>
      <c r="F1" s="47"/>
      <c r="G1" s="47"/>
      <c r="H1" s="47"/>
      <c r="I1" s="47"/>
      <c r="J1" s="47"/>
      <c r="K1" s="52"/>
      <c r="L1" s="52"/>
      <c r="M1" s="52"/>
      <c r="N1" s="47"/>
      <c r="P1" s="46"/>
      <c r="Q1" s="4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3.5" customHeight="1">
      <c r="A2" s="47"/>
      <c r="B2" s="46"/>
      <c r="C2" s="54" t="s">
        <v>310</v>
      </c>
      <c r="D2" s="1"/>
      <c r="E2" s="125" t="s">
        <v>339</v>
      </c>
      <c r="F2" s="56"/>
      <c r="G2" s="57"/>
      <c r="H2" s="57"/>
      <c r="I2" s="57"/>
      <c r="J2" s="47"/>
      <c r="K2" s="126" t="s">
        <v>343</v>
      </c>
      <c r="L2" s="59"/>
      <c r="M2" s="47"/>
      <c r="N2" s="47"/>
      <c r="O2" s="47"/>
      <c r="P2" s="53"/>
      <c r="Q2" s="47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3.5" customHeight="1">
      <c r="A3" s="46"/>
      <c r="B3" s="46"/>
      <c r="C3" s="60"/>
      <c r="D3" s="1"/>
      <c r="E3" s="61" t="s">
        <v>313</v>
      </c>
      <c r="F3" s="62">
        <v>178</v>
      </c>
      <c r="G3" s="63" t="s">
        <v>314</v>
      </c>
      <c r="H3" s="137">
        <v>3.7</v>
      </c>
      <c r="I3" s="64" t="s">
        <v>315</v>
      </c>
      <c r="J3" s="45"/>
      <c r="K3" s="61" t="s">
        <v>313</v>
      </c>
      <c r="L3" s="62">
        <v>174</v>
      </c>
      <c r="M3" s="63" t="s">
        <v>314</v>
      </c>
      <c r="N3" s="137">
        <v>3.8</v>
      </c>
      <c r="O3" s="64" t="s">
        <v>315</v>
      </c>
      <c r="P3" s="1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46"/>
      <c r="B4" s="65"/>
      <c r="C4" s="201"/>
      <c r="D4" s="202"/>
      <c r="E4" s="66"/>
      <c r="F4" s="67" t="s">
        <v>316</v>
      </c>
      <c r="G4" s="176">
        <f>F3/H3</f>
        <v>48.108108108108105</v>
      </c>
      <c r="H4" s="67" t="s">
        <v>317</v>
      </c>
      <c r="I4" s="69">
        <v>86</v>
      </c>
      <c r="J4" s="70"/>
      <c r="K4" s="66"/>
      <c r="L4" s="67" t="s">
        <v>316</v>
      </c>
      <c r="M4" s="68">
        <v>46</v>
      </c>
      <c r="N4" s="67" t="s">
        <v>318</v>
      </c>
      <c r="O4" s="69">
        <v>82</v>
      </c>
      <c r="P4" s="1"/>
      <c r="Q4" s="198" t="s">
        <v>319</v>
      </c>
      <c r="R4" s="199"/>
      <c r="S4" s="20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71"/>
      <c r="B5" s="72" t="s">
        <v>6</v>
      </c>
      <c r="C5" s="73" t="s">
        <v>320</v>
      </c>
      <c r="D5" s="73" t="s">
        <v>321</v>
      </c>
      <c r="E5" s="138" t="s">
        <v>322</v>
      </c>
      <c r="F5" s="138" t="s">
        <v>323</v>
      </c>
      <c r="G5" s="138" t="s">
        <v>324</v>
      </c>
      <c r="H5" s="138" t="s">
        <v>325</v>
      </c>
      <c r="I5" s="138" t="s">
        <v>326</v>
      </c>
      <c r="J5" s="138" t="s">
        <v>327</v>
      </c>
      <c r="K5" s="138" t="s">
        <v>322</v>
      </c>
      <c r="L5" s="138" t="s">
        <v>323</v>
      </c>
      <c r="M5" s="138" t="s">
        <v>324</v>
      </c>
      <c r="N5" s="138" t="s">
        <v>325</v>
      </c>
      <c r="O5" s="138" t="s">
        <v>326</v>
      </c>
      <c r="P5" s="138" t="s">
        <v>327</v>
      </c>
      <c r="Q5" s="138" t="s">
        <v>328</v>
      </c>
      <c r="R5" s="138" t="s">
        <v>326</v>
      </c>
      <c r="S5" s="138" t="s">
        <v>327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 customHeight="1">
      <c r="A6" s="204"/>
      <c r="B6" s="205"/>
      <c r="C6" s="207" t="s">
        <v>329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5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4.25" customHeight="1">
      <c r="A7" s="78"/>
      <c r="B7" s="140"/>
      <c r="C7" s="157"/>
      <c r="D7" s="157"/>
      <c r="E7" s="158"/>
      <c r="F7" s="193"/>
      <c r="G7" s="96">
        <f>IF(OR(E7="diskv.",E7="ns"),100,5*E7)</f>
        <v>0</v>
      </c>
      <c r="H7" s="161"/>
      <c r="I7" s="162"/>
      <c r="J7" s="163"/>
      <c r="K7" s="158"/>
      <c r="L7" s="159"/>
      <c r="M7" s="160"/>
      <c r="N7" s="161"/>
      <c r="O7" s="162"/>
      <c r="P7" s="164"/>
      <c r="Q7" s="165"/>
      <c r="R7" s="166"/>
      <c r="S7" s="167" t="s">
        <v>101</v>
      </c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19.5" customHeight="1">
      <c r="A8" s="78" t="s">
        <v>341</v>
      </c>
      <c r="B8" s="79">
        <v>1</v>
      </c>
      <c r="C8" s="14" t="s">
        <v>272</v>
      </c>
      <c r="D8" s="129" t="s">
        <v>155</v>
      </c>
      <c r="E8" s="141"/>
      <c r="F8" s="189">
        <v>47.4</v>
      </c>
      <c r="G8" s="96">
        <f>IF(OR(E8="diskv.",E8="ns"),100,5*E8)</f>
        <v>0</v>
      </c>
      <c r="H8" s="143">
        <f>IF(F8="-","-",(IF(F8&gt;I$4,"diskv.",IF(F8&gt;G$4,F8-G$4,0))))</f>
        <v>0</v>
      </c>
      <c r="I8" s="144">
        <f>IF(OR(E8="diskv.",E8="ns",H8="diskv."),100,G8+H8)</f>
        <v>0</v>
      </c>
      <c r="J8" s="145">
        <v>2</v>
      </c>
      <c r="K8" s="189" t="s">
        <v>349</v>
      </c>
      <c r="L8" s="189"/>
      <c r="M8" s="146">
        <f>IF(OR(K8="diskv.",K8="ns"),100,5*K8)</f>
        <v>100</v>
      </c>
      <c r="N8" s="143">
        <f>IF(L8="-","-",(IF(L8&gt;O$4,"diskv.",IF(L8&gt;M$4,L8-M$4,0))))</f>
        <v>0</v>
      </c>
      <c r="O8" s="144">
        <f>IF(OR(K8="diskv.",K8="ns",N8="diskv."),100,M8+N8)</f>
        <v>100</v>
      </c>
      <c r="P8" s="145"/>
      <c r="Q8" s="147">
        <f>F8+L8</f>
        <v>47.4</v>
      </c>
      <c r="R8" s="148">
        <f>I8+O8</f>
        <v>100</v>
      </c>
      <c r="S8" s="149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9.5" customHeight="1">
      <c r="A9" s="78" t="s">
        <v>341</v>
      </c>
      <c r="B9" s="79">
        <v>2</v>
      </c>
      <c r="C9" s="14" t="s">
        <v>238</v>
      </c>
      <c r="D9" s="129" t="s">
        <v>240</v>
      </c>
      <c r="E9" s="141">
        <v>2</v>
      </c>
      <c r="F9" s="189">
        <v>42.87</v>
      </c>
      <c r="G9" s="96">
        <f>IF(OR(E9="diskv.",E9="ns"),100,5*E9)</f>
        <v>10</v>
      </c>
      <c r="H9" s="143">
        <f>IF(F9="-","-",(IF(F9&gt;I$4,"diskv.",IF(F9&gt;G$4,F9-G$4,0))))</f>
        <v>0</v>
      </c>
      <c r="I9" s="144">
        <f>IF(OR(E9="diskv.",E9="ns",H9="diskv."),100,G9+H9)</f>
        <v>10</v>
      </c>
      <c r="J9" s="145">
        <v>4</v>
      </c>
      <c r="K9" s="141">
        <v>1</v>
      </c>
      <c r="L9" s="141">
        <v>41.19</v>
      </c>
      <c r="M9" s="146">
        <f>IF(OR(K9="diskv.",K9="ns"),100,5*K9)</f>
        <v>5</v>
      </c>
      <c r="N9" s="143">
        <f>IF(L9="-","-",(IF(L9&gt;O$4,"diskv.",IF(L9&gt;M$4,L9-M$4,0))))</f>
        <v>0</v>
      </c>
      <c r="O9" s="144">
        <f>IF(OR(K9="diskv.",K9="ns",N9="diskv."),100,M9+N9)</f>
        <v>5</v>
      </c>
      <c r="P9" s="145">
        <v>1</v>
      </c>
      <c r="Q9" s="147">
        <f>F9+L9</f>
        <v>84.06</v>
      </c>
      <c r="R9" s="148">
        <f>I9+O9</f>
        <v>15</v>
      </c>
      <c r="S9" s="149">
        <v>3</v>
      </c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19.5" customHeight="1">
      <c r="A10" s="78" t="s">
        <v>341</v>
      </c>
      <c r="B10" s="79">
        <v>3</v>
      </c>
      <c r="C10" s="14" t="s">
        <v>232</v>
      </c>
      <c r="D10" s="129" t="s">
        <v>234</v>
      </c>
      <c r="E10" s="189" t="s">
        <v>349</v>
      </c>
      <c r="F10" s="189"/>
      <c r="G10" s="96">
        <f>IF(OR(E10="diskv.",E10="ns"),100,5*E10)</f>
        <v>100</v>
      </c>
      <c r="H10" s="143">
        <f>IF(F10="-","-",(IF(F10&gt;I$4,"diskv.",IF(F10&gt;G$4,F10-G$4,0))))</f>
        <v>0</v>
      </c>
      <c r="I10" s="144">
        <f>IF(OR(E10="diskv.",E10="ns",H10="diskv."),100,G10+H10)</f>
        <v>100</v>
      </c>
      <c r="J10" s="145"/>
      <c r="K10" s="189" t="s">
        <v>349</v>
      </c>
      <c r="L10" s="189"/>
      <c r="M10" s="146">
        <f>IF(OR(K10="diskv.",K10="ns"),100,5*K10)</f>
        <v>100</v>
      </c>
      <c r="N10" s="143">
        <f>IF(L10="-","-",(IF(L10&gt;O$4,"diskv.",IF(L10&gt;M$4,L10-M$4,0))))</f>
        <v>0</v>
      </c>
      <c r="O10" s="144">
        <f>IF(OR(K10="diskv.",K10="ns",N10="diskv."),100,M10+N10)</f>
        <v>100</v>
      </c>
      <c r="P10" s="145"/>
      <c r="Q10" s="147">
        <f>F10+L10</f>
        <v>0</v>
      </c>
      <c r="R10" s="148">
        <f>I10+O10</f>
        <v>200</v>
      </c>
      <c r="S10" s="149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19.5" customHeight="1">
      <c r="A11" s="78"/>
      <c r="B11" s="79"/>
      <c r="C11" s="129"/>
      <c r="D11" s="129"/>
      <c r="E11" s="141"/>
      <c r="F11" s="141"/>
      <c r="G11" s="142"/>
      <c r="H11" s="143"/>
      <c r="I11" s="144"/>
      <c r="J11" s="145"/>
      <c r="K11" s="141"/>
      <c r="L11" s="141"/>
      <c r="M11" s="142"/>
      <c r="N11" s="143"/>
      <c r="O11" s="144"/>
      <c r="P11" s="145"/>
      <c r="Q11" s="147"/>
      <c r="R11" s="148"/>
      <c r="S11" s="149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7.25" customHeight="1">
      <c r="A12" s="203"/>
      <c r="B12" s="199"/>
      <c r="C12" s="211" t="s">
        <v>332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200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6.5" customHeight="1">
      <c r="A13" s="78" t="s">
        <v>341</v>
      </c>
      <c r="B13" s="79">
        <v>1</v>
      </c>
      <c r="C13" s="14" t="s">
        <v>287</v>
      </c>
      <c r="D13" s="14" t="s">
        <v>289</v>
      </c>
      <c r="E13" s="141"/>
      <c r="F13" s="141">
        <v>44.51</v>
      </c>
      <c r="G13" s="146">
        <f>IF(OR(E13="diskv.",E13="ns"),100,5*E13)</f>
        <v>0</v>
      </c>
      <c r="H13" s="143">
        <f>IF(F13="-","-",(IF(F13&gt;I$4,"diskv.",IF(F13&gt;G$4,F13-G$4,0))))</f>
        <v>0</v>
      </c>
      <c r="I13" s="144">
        <f>IF(OR(E13="diskv.",E13="ns",H13="diskv."),100,G13+H13)</f>
        <v>0</v>
      </c>
      <c r="J13" s="145">
        <v>1</v>
      </c>
      <c r="K13" s="141">
        <v>1</v>
      </c>
      <c r="L13" s="141">
        <v>45.04</v>
      </c>
      <c r="M13" s="146">
        <f>IF(OR(K13="diskv.",K13="ns"),100,5*K13)</f>
        <v>5</v>
      </c>
      <c r="N13" s="143">
        <f>IF(L13="-","-",(IF(L13&gt;O$4,"diskv.",IF(L13&gt;M$4,L13-M$4,0))))</f>
        <v>0</v>
      </c>
      <c r="O13" s="144">
        <f>IF(OR(K13="diskv.",K13="ns",N13="diskv."),100,M13+N13)</f>
        <v>5</v>
      </c>
      <c r="P13" s="145">
        <v>2</v>
      </c>
      <c r="Q13" s="147">
        <f>F13+L13</f>
        <v>89.55</v>
      </c>
      <c r="R13" s="148">
        <f>I13+O13</f>
        <v>5</v>
      </c>
      <c r="S13" s="149">
        <v>1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19.5" customHeight="1">
      <c r="A14" s="78" t="s">
        <v>341</v>
      </c>
      <c r="B14" s="79">
        <v>2</v>
      </c>
      <c r="C14" s="14" t="s">
        <v>283</v>
      </c>
      <c r="D14" s="14" t="s">
        <v>284</v>
      </c>
      <c r="E14" s="141"/>
      <c r="F14" s="141">
        <v>55.55</v>
      </c>
      <c r="G14" s="146">
        <f>IF(OR(E14="diskv.",E14="ns"),100,5*E14)</f>
        <v>0</v>
      </c>
      <c r="H14" s="143">
        <f>IF(F14="-","-",(IF(F14&gt;I$4,"diskv.",IF(F14&gt;G$4,F14-G$4,0))))</f>
        <v>7.441891891891892</v>
      </c>
      <c r="I14" s="144">
        <f>IF(OR(E14="diskv.",E14="ns",H14="diskv."),100,G14+H14)</f>
        <v>7.441891891891892</v>
      </c>
      <c r="J14" s="145">
        <v>3</v>
      </c>
      <c r="K14" s="141"/>
      <c r="L14" s="141">
        <v>52.34</v>
      </c>
      <c r="M14" s="146">
        <f>IF(OR(K14="diskv.",K14="ns"),100,5*K14)</f>
        <v>0</v>
      </c>
      <c r="N14" s="143">
        <f>IF(L14="-","-",(IF(L14&gt;O$4,"diskv.",IF(L14&gt;M$4,L14-M$4,0))))</f>
        <v>6.340000000000003</v>
      </c>
      <c r="O14" s="144">
        <f>IF(OR(K14="diskv.",K14="ns",N14="diskv."),100,M14+N14)</f>
        <v>6.340000000000003</v>
      </c>
      <c r="P14" s="145">
        <v>3</v>
      </c>
      <c r="Q14" s="147">
        <f>F14+L14</f>
        <v>107.89</v>
      </c>
      <c r="R14" s="148">
        <f>I14+O14</f>
        <v>13.781891891891895</v>
      </c>
      <c r="S14" s="149">
        <v>2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ht="19.5" customHeight="1">
      <c r="A15" s="78" t="s">
        <v>341</v>
      </c>
      <c r="B15" s="79">
        <v>3</v>
      </c>
      <c r="C15" s="14" t="s">
        <v>90</v>
      </c>
      <c r="D15" s="14" t="s">
        <v>279</v>
      </c>
      <c r="E15" s="141">
        <v>2</v>
      </c>
      <c r="F15" s="141">
        <v>45.63</v>
      </c>
      <c r="G15" s="146">
        <f>IF(OR(E15="diskv.",E15="ns"),100,5*E15)</f>
        <v>10</v>
      </c>
      <c r="H15" s="143">
        <f>IF(F15="-","-",(IF(F15&gt;I$4,"diskv.",IF(F15&gt;G$4,F15-G$4,0))))</f>
        <v>0</v>
      </c>
      <c r="I15" s="144">
        <f>IF(OR(E15="diskv.",E15="ns",H15="diskv."),100,G15+H15)</f>
        <v>10</v>
      </c>
      <c r="J15" s="145">
        <v>5</v>
      </c>
      <c r="K15" s="141">
        <v>2</v>
      </c>
      <c r="L15" s="141">
        <v>44.85</v>
      </c>
      <c r="M15" s="146">
        <f>IF(OR(K15="diskv.",K15="ns"),100,5*K15)</f>
        <v>10</v>
      </c>
      <c r="N15" s="143">
        <f>IF(L15="-","-",(IF(L15&gt;O$4,"diskv.",IF(L15&gt;M$4,L15-M$4,0))))</f>
        <v>0</v>
      </c>
      <c r="O15" s="144">
        <f>IF(OR(K15="diskv.",K15="ns",N15="diskv."),100,M15+N15)</f>
        <v>10</v>
      </c>
      <c r="P15" s="145">
        <v>4</v>
      </c>
      <c r="Q15" s="147">
        <f>F15+L15</f>
        <v>90.48</v>
      </c>
      <c r="R15" s="148">
        <f>I15+O15</f>
        <v>20</v>
      </c>
      <c r="S15" s="149">
        <v>4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9.5" customHeight="1">
      <c r="A16" s="78" t="s">
        <v>341</v>
      </c>
      <c r="B16" s="79">
        <v>4</v>
      </c>
      <c r="C16" s="14" t="s">
        <v>256</v>
      </c>
      <c r="D16" s="129" t="s">
        <v>258</v>
      </c>
      <c r="E16" s="141">
        <v>3</v>
      </c>
      <c r="F16" s="141">
        <v>41.25</v>
      </c>
      <c r="G16" s="146">
        <f>IF(OR(E16="diskv.",E16="ns"),100,5*E16)</f>
        <v>15</v>
      </c>
      <c r="H16" s="143">
        <f>IF(F16="-","-",(IF(F16&gt;I$4,"diskv.",IF(F16&gt;G$4,F16-G$4,0))))</f>
        <v>0</v>
      </c>
      <c r="I16" s="144">
        <f>IF(OR(E16="diskv.",E16="ns",H16="diskv."),100,G16+H16)</f>
        <v>15</v>
      </c>
      <c r="J16" s="145">
        <v>6</v>
      </c>
      <c r="K16" s="141">
        <v>1</v>
      </c>
      <c r="L16" s="141">
        <v>52.3</v>
      </c>
      <c r="M16" s="146">
        <f>IF(OR(K16="diskv.",K16="ns"),100,5*K16)</f>
        <v>5</v>
      </c>
      <c r="N16" s="143">
        <f>IF(L16="-","-",(IF(L16&gt;O$4,"diskv.",IF(L16&gt;M$4,L16-M$4,0))))</f>
        <v>6.299999999999997</v>
      </c>
      <c r="O16" s="144">
        <f>IF(OR(K16="diskv.",K16="ns",N16="diskv."),100,M16+N16)</f>
        <v>11.299999999999997</v>
      </c>
      <c r="P16" s="145">
        <v>5</v>
      </c>
      <c r="Q16" s="147">
        <f>F16+L16</f>
        <v>93.55</v>
      </c>
      <c r="R16" s="148">
        <f>I16+O16</f>
        <v>26.299999999999997</v>
      </c>
      <c r="S16" s="149">
        <v>5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6.5" customHeight="1">
      <c r="A17" s="78"/>
      <c r="B17" s="79"/>
      <c r="C17" s="129"/>
      <c r="D17" s="129"/>
      <c r="E17" s="141"/>
      <c r="F17" s="141"/>
      <c r="G17" s="142"/>
      <c r="H17" s="143"/>
      <c r="I17" s="144"/>
      <c r="J17" s="145"/>
      <c r="K17" s="141"/>
      <c r="L17" s="141"/>
      <c r="M17" s="142"/>
      <c r="N17" s="143"/>
      <c r="O17" s="144"/>
      <c r="P17" s="145"/>
      <c r="Q17" s="147"/>
      <c r="R17" s="148"/>
      <c r="S17" s="149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5.75" customHeight="1">
      <c r="A18" s="203"/>
      <c r="B18" s="199"/>
      <c r="C18" s="211" t="s">
        <v>335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6.5" customHeight="1">
      <c r="A19" s="93" t="s">
        <v>336</v>
      </c>
      <c r="B19" s="133">
        <v>1</v>
      </c>
      <c r="C19" s="26" t="s">
        <v>293</v>
      </c>
      <c r="D19" s="168" t="s">
        <v>295</v>
      </c>
      <c r="E19" s="141"/>
      <c r="F19" s="141">
        <v>36.3</v>
      </c>
      <c r="G19" s="146">
        <f aca="true" t="shared" si="0" ref="G19:G24">IF(OR(E19="diskv.",E19="ns"),100,5*E19)</f>
        <v>0</v>
      </c>
      <c r="H19" s="143">
        <f aca="true" t="shared" si="1" ref="H19:H24">IF(F19="-","-",(IF(F19&gt;I$4,"diskv.",IF(F19&gt;G$4,F19-G$4,0))))</f>
        <v>0</v>
      </c>
      <c r="I19" s="144">
        <f aca="true" t="shared" si="2" ref="I19:I24">IF(OR(E19="diskv.",E19="ns",H19="diskv."),100,G19+H19)</f>
        <v>0</v>
      </c>
      <c r="J19" s="145">
        <v>1</v>
      </c>
      <c r="K19" s="141"/>
      <c r="L19" s="141">
        <v>34.27</v>
      </c>
      <c r="M19" s="146">
        <f aca="true" t="shared" si="3" ref="M19:M24">IF(OR(K19="diskv.",K19="ns"),100,5*K19)</f>
        <v>0</v>
      </c>
      <c r="N19" s="143">
        <f aca="true" t="shared" si="4" ref="N19:N24">IF(L19="-","-",(IF(L19&gt;O$4,"diskv.",IF(L19&gt;M$4,L19-M$4,0))))</f>
        <v>0</v>
      </c>
      <c r="O19" s="144">
        <f aca="true" t="shared" si="5" ref="O19:O24">IF(OR(K19="diskv.",K19="ns",N19="diskv."),100,M19+N19)</f>
        <v>0</v>
      </c>
      <c r="P19" s="145">
        <v>1</v>
      </c>
      <c r="Q19" s="147">
        <f aca="true" t="shared" si="6" ref="Q19:Q24">F19+L19</f>
        <v>70.57</v>
      </c>
      <c r="R19" s="148">
        <f aca="true" t="shared" si="7" ref="R19:R24">I19+O19</f>
        <v>0</v>
      </c>
      <c r="S19" s="149">
        <v>1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6.5" customHeight="1">
      <c r="A20" s="78" t="s">
        <v>336</v>
      </c>
      <c r="B20" s="133">
        <v>2</v>
      </c>
      <c r="C20" s="14" t="s">
        <v>266</v>
      </c>
      <c r="D20" s="129" t="s">
        <v>268</v>
      </c>
      <c r="E20" s="141">
        <v>3</v>
      </c>
      <c r="F20" s="141">
        <v>42.12</v>
      </c>
      <c r="G20" s="146">
        <f t="shared" si="0"/>
        <v>15</v>
      </c>
      <c r="H20" s="143">
        <f t="shared" si="1"/>
        <v>0</v>
      </c>
      <c r="I20" s="144">
        <f t="shared" si="2"/>
        <v>15</v>
      </c>
      <c r="J20" s="145">
        <v>5</v>
      </c>
      <c r="K20" s="141"/>
      <c r="L20" s="141">
        <v>40.19</v>
      </c>
      <c r="M20" s="146">
        <f t="shared" si="3"/>
        <v>0</v>
      </c>
      <c r="N20" s="143">
        <f t="shared" si="4"/>
        <v>0</v>
      </c>
      <c r="O20" s="144">
        <f t="shared" si="5"/>
        <v>0</v>
      </c>
      <c r="P20" s="145">
        <v>3</v>
      </c>
      <c r="Q20" s="147">
        <f t="shared" si="6"/>
        <v>82.31</v>
      </c>
      <c r="R20" s="148">
        <f t="shared" si="7"/>
        <v>15</v>
      </c>
      <c r="S20" s="149">
        <v>5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9.5" customHeight="1">
      <c r="A21" s="78" t="s">
        <v>336</v>
      </c>
      <c r="B21" s="133">
        <v>3</v>
      </c>
      <c r="C21" s="14" t="s">
        <v>148</v>
      </c>
      <c r="D21" s="14" t="s">
        <v>262</v>
      </c>
      <c r="E21" s="141">
        <v>1</v>
      </c>
      <c r="F21" s="141">
        <v>40.16</v>
      </c>
      <c r="G21" s="146">
        <f t="shared" si="0"/>
        <v>5</v>
      </c>
      <c r="H21" s="143">
        <f t="shared" si="1"/>
        <v>0</v>
      </c>
      <c r="I21" s="144">
        <f t="shared" si="2"/>
        <v>5</v>
      </c>
      <c r="J21" s="145">
        <v>3</v>
      </c>
      <c r="K21" s="141">
        <v>2</v>
      </c>
      <c r="L21" s="141">
        <v>37.6</v>
      </c>
      <c r="M21" s="146">
        <f t="shared" si="3"/>
        <v>10</v>
      </c>
      <c r="N21" s="143">
        <f t="shared" si="4"/>
        <v>0</v>
      </c>
      <c r="O21" s="144">
        <f t="shared" si="5"/>
        <v>10</v>
      </c>
      <c r="P21" s="145">
        <v>5</v>
      </c>
      <c r="Q21" s="147">
        <f t="shared" si="6"/>
        <v>77.75999999999999</v>
      </c>
      <c r="R21" s="148">
        <f t="shared" si="7"/>
        <v>15</v>
      </c>
      <c r="S21" s="149">
        <v>4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ht="19.5" customHeight="1">
      <c r="A22" s="78" t="s">
        <v>336</v>
      </c>
      <c r="B22" s="133">
        <v>4</v>
      </c>
      <c r="C22" s="14" t="s">
        <v>250</v>
      </c>
      <c r="D22" s="169" t="s">
        <v>252</v>
      </c>
      <c r="E22" s="141">
        <v>2</v>
      </c>
      <c r="F22" s="141">
        <v>38.17</v>
      </c>
      <c r="G22" s="146">
        <f t="shared" si="0"/>
        <v>10</v>
      </c>
      <c r="H22" s="143">
        <f t="shared" si="1"/>
        <v>0</v>
      </c>
      <c r="I22" s="144">
        <f t="shared" si="2"/>
        <v>10</v>
      </c>
      <c r="J22" s="145">
        <v>4</v>
      </c>
      <c r="K22" s="141">
        <v>1</v>
      </c>
      <c r="L22" s="141">
        <v>38.21</v>
      </c>
      <c r="M22" s="146">
        <f t="shared" si="3"/>
        <v>5</v>
      </c>
      <c r="N22" s="143">
        <f t="shared" si="4"/>
        <v>0</v>
      </c>
      <c r="O22" s="144">
        <f t="shared" si="5"/>
        <v>5</v>
      </c>
      <c r="P22" s="145">
        <v>4</v>
      </c>
      <c r="Q22" s="147">
        <f t="shared" si="6"/>
        <v>76.38</v>
      </c>
      <c r="R22" s="148">
        <f t="shared" si="7"/>
        <v>15</v>
      </c>
      <c r="S22" s="149">
        <v>3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9.5" customHeight="1">
      <c r="A23" s="78" t="s">
        <v>336</v>
      </c>
      <c r="B23" s="133">
        <v>5</v>
      </c>
      <c r="C23" s="14" t="s">
        <v>244</v>
      </c>
      <c r="D23" s="169" t="s">
        <v>246</v>
      </c>
      <c r="E23" s="189" t="s">
        <v>349</v>
      </c>
      <c r="F23" s="189"/>
      <c r="G23" s="146">
        <f t="shared" si="0"/>
        <v>100</v>
      </c>
      <c r="H23" s="143">
        <f t="shared" si="1"/>
        <v>0</v>
      </c>
      <c r="I23" s="144">
        <f t="shared" si="2"/>
        <v>100</v>
      </c>
      <c r="J23" s="145"/>
      <c r="K23" s="189" t="s">
        <v>349</v>
      </c>
      <c r="L23" s="189"/>
      <c r="M23" s="146">
        <f t="shared" si="3"/>
        <v>100</v>
      </c>
      <c r="N23" s="143">
        <f t="shared" si="4"/>
        <v>0</v>
      </c>
      <c r="O23" s="144">
        <f t="shared" si="5"/>
        <v>100</v>
      </c>
      <c r="P23" s="145"/>
      <c r="Q23" s="147">
        <f t="shared" si="6"/>
        <v>0</v>
      </c>
      <c r="R23" s="148">
        <f t="shared" si="7"/>
        <v>200</v>
      </c>
      <c r="S23" s="149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9.5" customHeight="1">
      <c r="A24" s="78" t="s">
        <v>336</v>
      </c>
      <c r="B24" s="133">
        <v>6</v>
      </c>
      <c r="C24" s="14" t="s">
        <v>225</v>
      </c>
      <c r="D24" s="169" t="s">
        <v>227</v>
      </c>
      <c r="E24" s="141">
        <v>1</v>
      </c>
      <c r="F24" s="141">
        <v>35.04</v>
      </c>
      <c r="G24" s="146">
        <f t="shared" si="0"/>
        <v>5</v>
      </c>
      <c r="H24" s="143">
        <f t="shared" si="1"/>
        <v>0</v>
      </c>
      <c r="I24" s="144">
        <f t="shared" si="2"/>
        <v>5</v>
      </c>
      <c r="J24" s="145">
        <v>2</v>
      </c>
      <c r="K24" s="141"/>
      <c r="L24" s="141">
        <v>35.91</v>
      </c>
      <c r="M24" s="146">
        <f t="shared" si="3"/>
        <v>0</v>
      </c>
      <c r="N24" s="143">
        <f t="shared" si="4"/>
        <v>0</v>
      </c>
      <c r="O24" s="144">
        <f t="shared" si="5"/>
        <v>0</v>
      </c>
      <c r="P24" s="145">
        <v>2</v>
      </c>
      <c r="Q24" s="147">
        <f t="shared" si="6"/>
        <v>70.94999999999999</v>
      </c>
      <c r="R24" s="148">
        <f t="shared" si="7"/>
        <v>5</v>
      </c>
      <c r="S24" s="149">
        <v>2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9.5" customHeight="1">
      <c r="A25" s="78"/>
      <c r="B25" s="79"/>
      <c r="C25" s="169"/>
      <c r="D25" s="169"/>
      <c r="E25" s="141"/>
      <c r="F25" s="141"/>
      <c r="G25" s="142"/>
      <c r="H25" s="143"/>
      <c r="I25" s="144"/>
      <c r="J25" s="145"/>
      <c r="K25" s="141"/>
      <c r="L25" s="141"/>
      <c r="M25" s="142"/>
      <c r="N25" s="143"/>
      <c r="O25" s="144"/>
      <c r="P25" s="145"/>
      <c r="Q25" s="147"/>
      <c r="R25" s="148"/>
      <c r="S25" s="149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29" ht="12.75" customHeight="1">
      <c r="A26" s="47"/>
      <c r="B26" s="47"/>
      <c r="C26" s="53"/>
      <c r="D26" s="5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2.75" customHeight="1">
      <c r="A27" s="47"/>
      <c r="B27" s="47"/>
      <c r="C27" s="124" t="s">
        <v>347</v>
      </c>
      <c r="D27" s="5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2.75" customHeight="1">
      <c r="A28" s="47"/>
      <c r="B28" s="47"/>
      <c r="C28" s="53"/>
      <c r="D28" s="5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2.75" customHeight="1">
      <c r="A29" s="47"/>
      <c r="B29" s="47"/>
      <c r="C29" s="53"/>
      <c r="D29" s="5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2.75" customHeight="1">
      <c r="A30" s="47"/>
      <c r="B30" s="47"/>
      <c r="C30" s="53"/>
      <c r="D30" s="5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2.75" customHeight="1">
      <c r="A31" s="47"/>
      <c r="B31" s="47"/>
      <c r="C31" s="53"/>
      <c r="D31" s="5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2.75" customHeight="1">
      <c r="A32" s="47"/>
      <c r="B32" s="47"/>
      <c r="C32" s="53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2.75" customHeight="1">
      <c r="A33" s="47"/>
      <c r="B33" s="47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2.75" customHeight="1">
      <c r="A34" s="47"/>
      <c r="B34" s="47"/>
      <c r="C34" s="53"/>
      <c r="D34" s="5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12.75" customHeight="1">
      <c r="A35" s="47"/>
      <c r="B35" s="47"/>
      <c r="C35" s="53"/>
      <c r="D35" s="5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.75" customHeight="1">
      <c r="A36" s="47"/>
      <c r="B36" s="47"/>
      <c r="C36" s="53"/>
      <c r="D36" s="5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.75" customHeight="1">
      <c r="A37" s="47"/>
      <c r="B37" s="47"/>
      <c r="C37" s="53"/>
      <c r="D37" s="5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2.75" customHeight="1">
      <c r="A38" s="47"/>
      <c r="B38" s="47"/>
      <c r="C38" s="53"/>
      <c r="D38" s="5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2.75" customHeight="1">
      <c r="A39" s="47"/>
      <c r="B39" s="47"/>
      <c r="C39" s="53"/>
      <c r="D39" s="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2.75" customHeight="1">
      <c r="A40" s="47"/>
      <c r="B40" s="47"/>
      <c r="C40" s="53"/>
      <c r="D40" s="5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2.75" customHeight="1">
      <c r="A41" s="47"/>
      <c r="B41" s="47"/>
      <c r="C41" s="53"/>
      <c r="D41" s="5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2.75" customHeight="1">
      <c r="A42" s="47"/>
      <c r="B42" s="47"/>
      <c r="C42" s="53"/>
      <c r="D42" s="5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2.75" customHeight="1">
      <c r="A43" s="47"/>
      <c r="B43" s="47"/>
      <c r="C43" s="53"/>
      <c r="D43" s="53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2.75" customHeight="1">
      <c r="A44" s="47"/>
      <c r="B44" s="47"/>
      <c r="C44" s="53"/>
      <c r="D44" s="53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2.75" customHeight="1">
      <c r="A45" s="47"/>
      <c r="B45" s="47"/>
      <c r="C45" s="53"/>
      <c r="D45" s="5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2.75" customHeight="1">
      <c r="A46" s="47"/>
      <c r="B46" s="47"/>
      <c r="C46" s="53"/>
      <c r="D46" s="5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2.75" customHeight="1">
      <c r="A47" s="47"/>
      <c r="B47" s="47"/>
      <c r="C47" s="53"/>
      <c r="D47" s="53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2.75" customHeight="1">
      <c r="A48" s="47"/>
      <c r="B48" s="47"/>
      <c r="C48" s="53"/>
      <c r="D48" s="5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2.75" customHeight="1">
      <c r="A49" s="47"/>
      <c r="B49" s="47"/>
      <c r="C49" s="53"/>
      <c r="D49" s="53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2.75" customHeight="1">
      <c r="A50" s="47"/>
      <c r="B50" s="47"/>
      <c r="C50" s="53"/>
      <c r="D50" s="5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2.75" customHeight="1">
      <c r="A51" s="47"/>
      <c r="B51" s="47"/>
      <c r="C51" s="53"/>
      <c r="D51" s="53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2.75" customHeight="1">
      <c r="A52" s="47"/>
      <c r="B52" s="47"/>
      <c r="C52" s="53"/>
      <c r="D52" s="53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2.75" customHeight="1">
      <c r="A53" s="47"/>
      <c r="B53" s="47"/>
      <c r="C53" s="53"/>
      <c r="D53" s="5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47"/>
      <c r="B54" s="47"/>
      <c r="C54" s="53"/>
      <c r="D54" s="5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2.75" customHeight="1">
      <c r="A55" s="47"/>
      <c r="B55" s="47"/>
      <c r="C55" s="53"/>
      <c r="D55" s="5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47"/>
      <c r="B56" s="47"/>
      <c r="C56" s="53"/>
      <c r="D56" s="5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47"/>
      <c r="B57" s="47"/>
      <c r="C57" s="53"/>
      <c r="D57" s="5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2.75" customHeight="1">
      <c r="A58" s="47"/>
      <c r="B58" s="47"/>
      <c r="C58" s="53"/>
      <c r="D58" s="53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2.75" customHeight="1">
      <c r="A59" s="47"/>
      <c r="B59" s="47"/>
      <c r="C59" s="53"/>
      <c r="D59" s="53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 customHeight="1">
      <c r="A60" s="47"/>
      <c r="B60" s="47"/>
      <c r="C60" s="53"/>
      <c r="D60" s="5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 customHeight="1">
      <c r="A61" s="47"/>
      <c r="B61" s="47"/>
      <c r="C61" s="53"/>
      <c r="D61" s="53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2.75" customHeight="1">
      <c r="A62" s="47"/>
      <c r="B62" s="47"/>
      <c r="C62" s="53"/>
      <c r="D62" s="5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2.75" customHeight="1">
      <c r="A63" s="47"/>
      <c r="B63" s="47"/>
      <c r="C63" s="53"/>
      <c r="D63" s="5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2.75" customHeight="1">
      <c r="A64" s="47"/>
      <c r="B64" s="47"/>
      <c r="C64" s="53"/>
      <c r="D64" s="5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2.75" customHeight="1">
      <c r="A65" s="47"/>
      <c r="B65" s="47"/>
      <c r="C65" s="53"/>
      <c r="D65" s="5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2.75" customHeight="1">
      <c r="A66" s="47"/>
      <c r="B66" s="47"/>
      <c r="C66" s="53"/>
      <c r="D66" s="53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2.75" customHeight="1">
      <c r="A67" s="47"/>
      <c r="B67" s="47"/>
      <c r="C67" s="53"/>
      <c r="D67" s="53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2.75" customHeight="1">
      <c r="A68" s="47"/>
      <c r="B68" s="47"/>
      <c r="C68" s="53"/>
      <c r="D68" s="53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2.75" customHeight="1">
      <c r="A69" s="47"/>
      <c r="B69" s="47"/>
      <c r="C69" s="53"/>
      <c r="D69" s="5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2.75" customHeight="1">
      <c r="A70" s="47"/>
      <c r="B70" s="47"/>
      <c r="C70" s="53"/>
      <c r="D70" s="5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2.75" customHeight="1">
      <c r="A71" s="47"/>
      <c r="B71" s="47"/>
      <c r="C71" s="53"/>
      <c r="D71" s="5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2.75" customHeight="1">
      <c r="A72" s="47"/>
      <c r="B72" s="47"/>
      <c r="C72" s="53"/>
      <c r="D72" s="5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2.75" customHeight="1">
      <c r="A73" s="47"/>
      <c r="B73" s="47"/>
      <c r="C73" s="53"/>
      <c r="D73" s="5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2.75" customHeight="1">
      <c r="A74" s="47"/>
      <c r="B74" s="47"/>
      <c r="C74" s="53"/>
      <c r="D74" s="5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2.75" customHeight="1">
      <c r="A75" s="47"/>
      <c r="B75" s="47"/>
      <c r="C75" s="53"/>
      <c r="D75" s="53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2.75" customHeight="1">
      <c r="A76" s="47"/>
      <c r="B76" s="47"/>
      <c r="C76" s="53"/>
      <c r="D76" s="53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2.75" customHeight="1">
      <c r="A77" s="47"/>
      <c r="B77" s="47"/>
      <c r="C77" s="53"/>
      <c r="D77" s="53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2.75" customHeight="1">
      <c r="A78" s="47"/>
      <c r="B78" s="47"/>
      <c r="C78" s="53"/>
      <c r="D78" s="5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2.75" customHeight="1">
      <c r="A79" s="47"/>
      <c r="B79" s="47"/>
      <c r="C79" s="53"/>
      <c r="D79" s="5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2.75" customHeight="1">
      <c r="A80" s="47"/>
      <c r="B80" s="47"/>
      <c r="C80" s="53"/>
      <c r="D80" s="5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2.75" customHeight="1">
      <c r="A81" s="47"/>
      <c r="B81" s="47"/>
      <c r="C81" s="53"/>
      <c r="D81" s="53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2.75" customHeight="1">
      <c r="A82" s="47"/>
      <c r="B82" s="47"/>
      <c r="C82" s="53"/>
      <c r="D82" s="53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2.75" customHeight="1">
      <c r="A83" s="47"/>
      <c r="B83" s="47"/>
      <c r="C83" s="53"/>
      <c r="D83" s="53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2.75" customHeight="1">
      <c r="A84" s="47"/>
      <c r="B84" s="47"/>
      <c r="C84" s="53"/>
      <c r="D84" s="53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2.75" customHeight="1">
      <c r="A85" s="47"/>
      <c r="B85" s="47"/>
      <c r="C85" s="53"/>
      <c r="D85" s="53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2.75" customHeight="1">
      <c r="A86" s="47"/>
      <c r="B86" s="47"/>
      <c r="C86" s="53"/>
      <c r="D86" s="53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2.75" customHeight="1">
      <c r="A87" s="47"/>
      <c r="B87" s="47"/>
      <c r="C87" s="53"/>
      <c r="D87" s="53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2.75" customHeight="1">
      <c r="A88" s="47"/>
      <c r="B88" s="47"/>
      <c r="C88" s="53"/>
      <c r="D88" s="53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2.75" customHeight="1">
      <c r="A89" s="47"/>
      <c r="B89" s="47"/>
      <c r="C89" s="53"/>
      <c r="D89" s="53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2.75" customHeight="1">
      <c r="A90" s="47"/>
      <c r="B90" s="47"/>
      <c r="C90" s="53"/>
      <c r="D90" s="53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2.75" customHeight="1">
      <c r="A91" s="47"/>
      <c r="B91" s="47"/>
      <c r="C91" s="53"/>
      <c r="D91" s="53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2.75" customHeight="1">
      <c r="A92" s="47"/>
      <c r="B92" s="47"/>
      <c r="C92" s="53"/>
      <c r="D92" s="53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2.75" customHeight="1">
      <c r="A93" s="47"/>
      <c r="B93" s="47"/>
      <c r="C93" s="53"/>
      <c r="D93" s="53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2.75" customHeight="1">
      <c r="A94" s="47"/>
      <c r="B94" s="47"/>
      <c r="C94" s="53"/>
      <c r="D94" s="53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2.75" customHeight="1">
      <c r="A95" s="47"/>
      <c r="B95" s="47"/>
      <c r="C95" s="53"/>
      <c r="D95" s="53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2.75" customHeight="1">
      <c r="A96" s="47"/>
      <c r="B96" s="47"/>
      <c r="C96" s="53"/>
      <c r="D96" s="53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2.75" customHeight="1">
      <c r="A97" s="47"/>
      <c r="B97" s="47"/>
      <c r="C97" s="53"/>
      <c r="D97" s="53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2.75" customHeight="1">
      <c r="A98" s="47"/>
      <c r="B98" s="47"/>
      <c r="C98" s="53"/>
      <c r="D98" s="53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2.75" customHeight="1">
      <c r="A99" s="47"/>
      <c r="B99" s="47"/>
      <c r="C99" s="53"/>
      <c r="D99" s="53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2.75" customHeight="1">
      <c r="A100" s="47"/>
      <c r="B100" s="47"/>
      <c r="C100" s="53"/>
      <c r="D100" s="53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2.75" customHeight="1">
      <c r="A101" s="47"/>
      <c r="B101" s="47"/>
      <c r="C101" s="53"/>
      <c r="D101" s="53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2.75" customHeight="1">
      <c r="A102" s="47"/>
      <c r="B102" s="47"/>
      <c r="C102" s="53"/>
      <c r="D102" s="53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2.75" customHeight="1">
      <c r="A103" s="47"/>
      <c r="B103" s="47"/>
      <c r="C103" s="53"/>
      <c r="D103" s="53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2.75" customHeight="1">
      <c r="A104" s="47"/>
      <c r="B104" s="47"/>
      <c r="C104" s="53"/>
      <c r="D104" s="53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2.75" customHeight="1">
      <c r="A105" s="47"/>
      <c r="B105" s="47"/>
      <c r="C105" s="53"/>
      <c r="D105" s="53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2.75" customHeight="1">
      <c r="A106" s="47"/>
      <c r="B106" s="47"/>
      <c r="C106" s="53"/>
      <c r="D106" s="53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2.75" customHeight="1">
      <c r="A107" s="47"/>
      <c r="B107" s="47"/>
      <c r="C107" s="53"/>
      <c r="D107" s="53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2.75" customHeight="1">
      <c r="A108" s="47"/>
      <c r="B108" s="47"/>
      <c r="C108" s="53"/>
      <c r="D108" s="53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2.75" customHeight="1">
      <c r="A109" s="47"/>
      <c r="B109" s="47"/>
      <c r="C109" s="53"/>
      <c r="D109" s="53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2.75" customHeight="1">
      <c r="A110" s="47"/>
      <c r="B110" s="47"/>
      <c r="C110" s="53"/>
      <c r="D110" s="53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2.75" customHeight="1">
      <c r="A111" s="47"/>
      <c r="B111" s="47"/>
      <c r="C111" s="53"/>
      <c r="D111" s="53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2.75" customHeight="1">
      <c r="A112" s="47"/>
      <c r="B112" s="47"/>
      <c r="C112" s="53"/>
      <c r="D112" s="53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2.75" customHeight="1">
      <c r="A113" s="47"/>
      <c r="B113" s="47"/>
      <c r="C113" s="53"/>
      <c r="D113" s="53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2.75" customHeight="1">
      <c r="A114" s="47"/>
      <c r="B114" s="47"/>
      <c r="C114" s="53"/>
      <c r="D114" s="53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2.75" customHeight="1">
      <c r="A115" s="47"/>
      <c r="B115" s="47"/>
      <c r="C115" s="53"/>
      <c r="D115" s="53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2.75" customHeight="1">
      <c r="A116" s="47"/>
      <c r="B116" s="47"/>
      <c r="C116" s="53"/>
      <c r="D116" s="53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2.75" customHeight="1">
      <c r="A117" s="47"/>
      <c r="B117" s="47"/>
      <c r="C117" s="53"/>
      <c r="D117" s="53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2.75" customHeight="1">
      <c r="A118" s="47"/>
      <c r="B118" s="47"/>
      <c r="C118" s="53"/>
      <c r="D118" s="53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2.75" customHeight="1">
      <c r="A119" s="47"/>
      <c r="B119" s="47"/>
      <c r="C119" s="53"/>
      <c r="D119" s="53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2.75" customHeight="1">
      <c r="A120" s="47"/>
      <c r="B120" s="47"/>
      <c r="C120" s="53"/>
      <c r="D120" s="53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2.75" customHeight="1">
      <c r="A121" s="47"/>
      <c r="B121" s="47"/>
      <c r="C121" s="53"/>
      <c r="D121" s="53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2.75" customHeight="1">
      <c r="A122" s="47"/>
      <c r="B122" s="47"/>
      <c r="C122" s="53"/>
      <c r="D122" s="53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2.75" customHeight="1">
      <c r="A123" s="47"/>
      <c r="B123" s="47"/>
      <c r="C123" s="53"/>
      <c r="D123" s="53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2.75" customHeight="1">
      <c r="A124" s="47"/>
      <c r="B124" s="47"/>
      <c r="C124" s="53"/>
      <c r="D124" s="53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2.75" customHeight="1">
      <c r="A125" s="47"/>
      <c r="B125" s="47"/>
      <c r="C125" s="53"/>
      <c r="D125" s="53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2.75" customHeight="1">
      <c r="A126" s="47"/>
      <c r="B126" s="47"/>
      <c r="C126" s="53"/>
      <c r="D126" s="53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2.75" customHeight="1">
      <c r="A127" s="47"/>
      <c r="B127" s="47"/>
      <c r="C127" s="53"/>
      <c r="D127" s="53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2.75" customHeight="1">
      <c r="A128" s="47"/>
      <c r="B128" s="47"/>
      <c r="C128" s="53"/>
      <c r="D128" s="53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2.75" customHeight="1">
      <c r="A129" s="47"/>
      <c r="B129" s="47"/>
      <c r="C129" s="53"/>
      <c r="D129" s="53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2.75" customHeight="1">
      <c r="A130" s="47"/>
      <c r="B130" s="47"/>
      <c r="C130" s="53"/>
      <c r="D130" s="53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2.75" customHeight="1">
      <c r="A131" s="47"/>
      <c r="B131" s="47"/>
      <c r="C131" s="53"/>
      <c r="D131" s="53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2.75" customHeight="1">
      <c r="A132" s="47"/>
      <c r="B132" s="47"/>
      <c r="C132" s="53"/>
      <c r="D132" s="53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2.75" customHeight="1">
      <c r="A133" s="47"/>
      <c r="B133" s="47"/>
      <c r="C133" s="53"/>
      <c r="D133" s="53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 customHeight="1">
      <c r="A134" s="47"/>
      <c r="B134" s="47"/>
      <c r="C134" s="53"/>
      <c r="D134" s="53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2.75" customHeight="1">
      <c r="A135" s="47"/>
      <c r="B135" s="47"/>
      <c r="C135" s="53"/>
      <c r="D135" s="53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2.75" customHeight="1">
      <c r="A136" s="47"/>
      <c r="B136" s="47"/>
      <c r="C136" s="53"/>
      <c r="D136" s="53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2.75" customHeight="1">
      <c r="A137" s="47"/>
      <c r="B137" s="47"/>
      <c r="C137" s="53"/>
      <c r="D137" s="53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2.75" customHeight="1">
      <c r="A138" s="47"/>
      <c r="B138" s="47"/>
      <c r="C138" s="53"/>
      <c r="D138" s="53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2.75" customHeight="1">
      <c r="A139" s="47"/>
      <c r="B139" s="47"/>
      <c r="C139" s="53"/>
      <c r="D139" s="53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2.75" customHeight="1">
      <c r="A140" s="47"/>
      <c r="B140" s="47"/>
      <c r="C140" s="53"/>
      <c r="D140" s="53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2.75" customHeight="1">
      <c r="A141" s="47"/>
      <c r="B141" s="47"/>
      <c r="C141" s="53"/>
      <c r="D141" s="53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2.75" customHeight="1">
      <c r="A142" s="47"/>
      <c r="B142" s="47"/>
      <c r="C142" s="53"/>
      <c r="D142" s="53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2.75" customHeight="1">
      <c r="A143" s="47"/>
      <c r="B143" s="47"/>
      <c r="C143" s="53"/>
      <c r="D143" s="53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2.75" customHeight="1">
      <c r="A144" s="47"/>
      <c r="B144" s="47"/>
      <c r="C144" s="53"/>
      <c r="D144" s="53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2.75" customHeight="1">
      <c r="A145" s="47"/>
      <c r="B145" s="47"/>
      <c r="C145" s="53"/>
      <c r="D145" s="53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2.75" customHeight="1">
      <c r="A146" s="47"/>
      <c r="B146" s="47"/>
      <c r="C146" s="53"/>
      <c r="D146" s="53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2.75" customHeight="1">
      <c r="A147" s="47"/>
      <c r="B147" s="47"/>
      <c r="C147" s="53"/>
      <c r="D147" s="53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2.75" customHeight="1">
      <c r="A148" s="47"/>
      <c r="B148" s="47"/>
      <c r="C148" s="53"/>
      <c r="D148" s="53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2.75" customHeight="1">
      <c r="A149" s="47"/>
      <c r="B149" s="47"/>
      <c r="C149" s="53"/>
      <c r="D149" s="53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2.75" customHeight="1">
      <c r="A150" s="47"/>
      <c r="B150" s="47"/>
      <c r="C150" s="53"/>
      <c r="D150" s="53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2.75" customHeight="1">
      <c r="A151" s="47"/>
      <c r="B151" s="47"/>
      <c r="C151" s="53"/>
      <c r="D151" s="53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2.75" customHeight="1">
      <c r="A152" s="47"/>
      <c r="B152" s="47"/>
      <c r="C152" s="53"/>
      <c r="D152" s="53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2.75" customHeight="1">
      <c r="A153" s="47"/>
      <c r="B153" s="47"/>
      <c r="C153" s="53"/>
      <c r="D153" s="53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2.75" customHeight="1">
      <c r="A154" s="47"/>
      <c r="B154" s="47"/>
      <c r="C154" s="53"/>
      <c r="D154" s="53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2.75" customHeight="1">
      <c r="A155" s="47"/>
      <c r="B155" s="47"/>
      <c r="C155" s="53"/>
      <c r="D155" s="53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2.75" customHeight="1">
      <c r="A156" s="47"/>
      <c r="B156" s="47"/>
      <c r="C156" s="53"/>
      <c r="D156" s="53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2.75" customHeight="1">
      <c r="A157" s="47"/>
      <c r="B157" s="47"/>
      <c r="C157" s="53"/>
      <c r="D157" s="53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2.75" customHeight="1">
      <c r="A158" s="47"/>
      <c r="B158" s="47"/>
      <c r="C158" s="53"/>
      <c r="D158" s="53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2.75" customHeight="1">
      <c r="A159" s="47"/>
      <c r="B159" s="47"/>
      <c r="C159" s="53"/>
      <c r="D159" s="5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2.75" customHeight="1">
      <c r="A160" s="47"/>
      <c r="B160" s="47"/>
      <c r="C160" s="53"/>
      <c r="D160" s="53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2.75" customHeight="1">
      <c r="A161" s="47"/>
      <c r="B161" s="47"/>
      <c r="C161" s="53"/>
      <c r="D161" s="53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2.75" customHeight="1">
      <c r="A162" s="47"/>
      <c r="B162" s="47"/>
      <c r="C162" s="53"/>
      <c r="D162" s="53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2.75" customHeight="1">
      <c r="A163" s="47"/>
      <c r="B163" s="47"/>
      <c r="C163" s="53"/>
      <c r="D163" s="53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2.75" customHeight="1">
      <c r="A164" s="47"/>
      <c r="B164" s="47"/>
      <c r="C164" s="53"/>
      <c r="D164" s="53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2.75" customHeight="1">
      <c r="A165" s="47"/>
      <c r="B165" s="47"/>
      <c r="C165" s="53"/>
      <c r="D165" s="53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2.75" customHeight="1">
      <c r="A166" s="47"/>
      <c r="B166" s="47"/>
      <c r="C166" s="53"/>
      <c r="D166" s="53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2.75" customHeight="1">
      <c r="A167" s="47"/>
      <c r="B167" s="47"/>
      <c r="C167" s="53"/>
      <c r="D167" s="53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2.75" customHeight="1">
      <c r="A168" s="47"/>
      <c r="B168" s="47"/>
      <c r="C168" s="53"/>
      <c r="D168" s="53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2.75" customHeight="1">
      <c r="A169" s="47"/>
      <c r="B169" s="47"/>
      <c r="C169" s="53"/>
      <c r="D169" s="53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2.75" customHeight="1">
      <c r="A170" s="47"/>
      <c r="B170" s="47"/>
      <c r="C170" s="53"/>
      <c r="D170" s="53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2.75" customHeight="1">
      <c r="A171" s="47"/>
      <c r="B171" s="47"/>
      <c r="C171" s="53"/>
      <c r="D171" s="53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2.75" customHeight="1">
      <c r="A172" s="47"/>
      <c r="B172" s="47"/>
      <c r="C172" s="53"/>
      <c r="D172" s="53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2.75" customHeight="1">
      <c r="A173" s="47"/>
      <c r="B173" s="47"/>
      <c r="C173" s="53"/>
      <c r="D173" s="53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2.75" customHeight="1">
      <c r="A174" s="47"/>
      <c r="B174" s="47"/>
      <c r="C174" s="53"/>
      <c r="D174" s="53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2.75" customHeight="1">
      <c r="A175" s="47"/>
      <c r="B175" s="47"/>
      <c r="C175" s="53"/>
      <c r="D175" s="53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2.75" customHeight="1">
      <c r="A176" s="47"/>
      <c r="B176" s="47"/>
      <c r="C176" s="53"/>
      <c r="D176" s="53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2.75" customHeight="1">
      <c r="A177" s="47"/>
      <c r="B177" s="47"/>
      <c r="C177" s="53"/>
      <c r="D177" s="53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2.75" customHeight="1">
      <c r="A178" s="47"/>
      <c r="B178" s="47"/>
      <c r="C178" s="53"/>
      <c r="D178" s="53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2.75" customHeight="1">
      <c r="A179" s="47"/>
      <c r="B179" s="47"/>
      <c r="C179" s="53"/>
      <c r="D179" s="53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2.75" customHeight="1">
      <c r="A180" s="47"/>
      <c r="B180" s="47"/>
      <c r="C180" s="53"/>
      <c r="D180" s="53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2.75" customHeight="1">
      <c r="A181" s="47"/>
      <c r="B181" s="47"/>
      <c r="C181" s="53"/>
      <c r="D181" s="53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2.75" customHeight="1">
      <c r="A182" s="47"/>
      <c r="B182" s="47"/>
      <c r="C182" s="53"/>
      <c r="D182" s="53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2.75" customHeight="1">
      <c r="A183" s="47"/>
      <c r="B183" s="47"/>
      <c r="C183" s="53"/>
      <c r="D183" s="53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2.75" customHeight="1">
      <c r="A184" s="47"/>
      <c r="B184" s="47"/>
      <c r="C184" s="53"/>
      <c r="D184" s="53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2.75" customHeight="1">
      <c r="A185" s="47"/>
      <c r="B185" s="47"/>
      <c r="C185" s="53"/>
      <c r="D185" s="53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2.75" customHeight="1">
      <c r="A186" s="47"/>
      <c r="B186" s="47"/>
      <c r="C186" s="53"/>
      <c r="D186" s="53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2.75" customHeight="1">
      <c r="A187" s="47"/>
      <c r="B187" s="47"/>
      <c r="C187" s="53"/>
      <c r="D187" s="53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2.75" customHeight="1">
      <c r="A188" s="47"/>
      <c r="B188" s="47"/>
      <c r="C188" s="53"/>
      <c r="D188" s="53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2.75" customHeight="1">
      <c r="A189" s="47"/>
      <c r="B189" s="47"/>
      <c r="C189" s="53"/>
      <c r="D189" s="53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2.75" customHeight="1">
      <c r="A190" s="47"/>
      <c r="B190" s="47"/>
      <c r="C190" s="53"/>
      <c r="D190" s="53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2.75" customHeight="1">
      <c r="A191" s="47"/>
      <c r="B191" s="47"/>
      <c r="C191" s="53"/>
      <c r="D191" s="53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2.75" customHeight="1">
      <c r="A192" s="47"/>
      <c r="B192" s="47"/>
      <c r="C192" s="53"/>
      <c r="D192" s="53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2.75" customHeight="1">
      <c r="A193" s="47"/>
      <c r="B193" s="47"/>
      <c r="C193" s="53"/>
      <c r="D193" s="53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2.75" customHeight="1">
      <c r="A194" s="47"/>
      <c r="B194" s="47"/>
      <c r="C194" s="53"/>
      <c r="D194" s="53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2.75" customHeight="1">
      <c r="A195" s="47"/>
      <c r="B195" s="47"/>
      <c r="C195" s="53"/>
      <c r="D195" s="53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2.75" customHeight="1">
      <c r="A196" s="47"/>
      <c r="B196" s="47"/>
      <c r="C196" s="53"/>
      <c r="D196" s="53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2.75" customHeight="1">
      <c r="A197" s="47"/>
      <c r="B197" s="47"/>
      <c r="C197" s="53"/>
      <c r="D197" s="53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2.75" customHeight="1">
      <c r="A198" s="47"/>
      <c r="B198" s="47"/>
      <c r="C198" s="53"/>
      <c r="D198" s="53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2.75" customHeight="1">
      <c r="A199" s="47"/>
      <c r="B199" s="47"/>
      <c r="C199" s="53"/>
      <c r="D199" s="53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2.75" customHeight="1">
      <c r="A200" s="47"/>
      <c r="B200" s="47"/>
      <c r="C200" s="53"/>
      <c r="D200" s="53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2.75" customHeight="1">
      <c r="A201" s="47"/>
      <c r="B201" s="47"/>
      <c r="C201" s="53"/>
      <c r="D201" s="53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2.75" customHeight="1">
      <c r="A202" s="47"/>
      <c r="B202" s="47"/>
      <c r="C202" s="53"/>
      <c r="D202" s="53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2.75" customHeight="1">
      <c r="A203" s="47"/>
      <c r="B203" s="47"/>
      <c r="C203" s="53"/>
      <c r="D203" s="53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2.75" customHeight="1">
      <c r="A204" s="47"/>
      <c r="B204" s="47"/>
      <c r="C204" s="53"/>
      <c r="D204" s="53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2.75" customHeight="1">
      <c r="A205" s="47"/>
      <c r="B205" s="47"/>
      <c r="C205" s="53"/>
      <c r="D205" s="53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2.75" customHeight="1">
      <c r="A206" s="47"/>
      <c r="B206" s="47"/>
      <c r="C206" s="53"/>
      <c r="D206" s="53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2.75" customHeight="1">
      <c r="A207" s="47"/>
      <c r="B207" s="47"/>
      <c r="C207" s="53"/>
      <c r="D207" s="53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2.75" customHeight="1">
      <c r="A208" s="47"/>
      <c r="B208" s="47"/>
      <c r="C208" s="53"/>
      <c r="D208" s="53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2.75" customHeight="1">
      <c r="A209" s="47"/>
      <c r="B209" s="47"/>
      <c r="C209" s="53"/>
      <c r="D209" s="53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2.75" customHeight="1">
      <c r="A210" s="47"/>
      <c r="B210" s="47"/>
      <c r="C210" s="53"/>
      <c r="D210" s="53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2.75" customHeight="1">
      <c r="A211" s="47"/>
      <c r="B211" s="47"/>
      <c r="C211" s="53"/>
      <c r="D211" s="53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2.75" customHeight="1">
      <c r="A212" s="47"/>
      <c r="B212" s="47"/>
      <c r="C212" s="53"/>
      <c r="D212" s="53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2.75" customHeight="1">
      <c r="A213" s="47"/>
      <c r="B213" s="47"/>
      <c r="C213" s="53"/>
      <c r="D213" s="5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2.75" customHeight="1">
      <c r="A214" s="47"/>
      <c r="B214" s="47"/>
      <c r="C214" s="53"/>
      <c r="D214" s="53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2.75" customHeight="1">
      <c r="A215" s="47"/>
      <c r="B215" s="47"/>
      <c r="C215" s="53"/>
      <c r="D215" s="53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2.75" customHeight="1">
      <c r="A216" s="47"/>
      <c r="B216" s="47"/>
      <c r="C216" s="53"/>
      <c r="D216" s="53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2.75" customHeight="1">
      <c r="A217" s="47"/>
      <c r="B217" s="47"/>
      <c r="C217" s="53"/>
      <c r="D217" s="53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2.75" customHeight="1">
      <c r="A218" s="47"/>
      <c r="B218" s="47"/>
      <c r="C218" s="53"/>
      <c r="D218" s="53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2.75" customHeight="1">
      <c r="A219" s="47"/>
      <c r="B219" s="47"/>
      <c r="C219" s="53"/>
      <c r="D219" s="53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2.75" customHeight="1">
      <c r="A220" s="47"/>
      <c r="B220" s="47"/>
      <c r="C220" s="53"/>
      <c r="D220" s="53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2.75" customHeight="1">
      <c r="A221" s="47"/>
      <c r="B221" s="47"/>
      <c r="C221" s="53"/>
      <c r="D221" s="53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2.75" customHeight="1">
      <c r="A222" s="47"/>
      <c r="B222" s="47"/>
      <c r="C222" s="53"/>
      <c r="D222" s="53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2.75" customHeight="1">
      <c r="A223" s="47"/>
      <c r="B223" s="47"/>
      <c r="C223" s="53"/>
      <c r="D223" s="53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2.75" customHeight="1">
      <c r="A224" s="47"/>
      <c r="B224" s="47"/>
      <c r="C224" s="53"/>
      <c r="D224" s="53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2.75" customHeight="1">
      <c r="A225" s="47"/>
      <c r="B225" s="47"/>
      <c r="C225" s="53"/>
      <c r="D225" s="53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2.75" customHeight="1">
      <c r="A226" s="47"/>
      <c r="B226" s="47"/>
      <c r="C226" s="53"/>
      <c r="D226" s="53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2.75" customHeight="1">
      <c r="A227" s="47"/>
      <c r="B227" s="47"/>
      <c r="C227" s="53"/>
      <c r="D227" s="53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2.75" customHeight="1">
      <c r="A228" s="47"/>
      <c r="B228" s="47"/>
      <c r="C228" s="53"/>
      <c r="D228" s="53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2.75" customHeight="1">
      <c r="A229" s="47"/>
      <c r="B229" s="47"/>
      <c r="C229" s="53"/>
      <c r="D229" s="53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2.75" customHeight="1">
      <c r="A230" s="47"/>
      <c r="B230" s="47"/>
      <c r="C230" s="53"/>
      <c r="D230" s="53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2.75" customHeight="1">
      <c r="A231" s="47"/>
      <c r="B231" s="47"/>
      <c r="C231" s="53"/>
      <c r="D231" s="53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2.75" customHeight="1">
      <c r="A232" s="47"/>
      <c r="B232" s="47"/>
      <c r="C232" s="53"/>
      <c r="D232" s="53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2.75" customHeight="1">
      <c r="A233" s="47"/>
      <c r="B233" s="47"/>
      <c r="C233" s="53"/>
      <c r="D233" s="53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2.75" customHeight="1">
      <c r="A234" s="47"/>
      <c r="B234" s="47"/>
      <c r="C234" s="53"/>
      <c r="D234" s="53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2.75" customHeight="1">
      <c r="A235" s="47"/>
      <c r="B235" s="47"/>
      <c r="C235" s="53"/>
      <c r="D235" s="53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2.75" customHeight="1">
      <c r="A236" s="47"/>
      <c r="B236" s="47"/>
      <c r="C236" s="53"/>
      <c r="D236" s="53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2.75" customHeight="1">
      <c r="A237" s="47"/>
      <c r="B237" s="47"/>
      <c r="C237" s="53"/>
      <c r="D237" s="53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2.75" customHeight="1">
      <c r="A238" s="47"/>
      <c r="B238" s="47"/>
      <c r="C238" s="53"/>
      <c r="D238" s="53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2.75" customHeight="1">
      <c r="A239" s="47"/>
      <c r="B239" s="47"/>
      <c r="C239" s="53"/>
      <c r="D239" s="53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2.75" customHeight="1">
      <c r="A240" s="47"/>
      <c r="B240" s="47"/>
      <c r="C240" s="53"/>
      <c r="D240" s="53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2.75" customHeight="1">
      <c r="A241" s="47"/>
      <c r="B241" s="47"/>
      <c r="C241" s="53"/>
      <c r="D241" s="53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2.75" customHeight="1">
      <c r="A242" s="47"/>
      <c r="B242" s="47"/>
      <c r="C242" s="53"/>
      <c r="D242" s="53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2.75" customHeight="1">
      <c r="A243" s="47"/>
      <c r="B243" s="47"/>
      <c r="C243" s="53"/>
      <c r="D243" s="53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2.75" customHeight="1">
      <c r="A244" s="47"/>
      <c r="B244" s="47"/>
      <c r="C244" s="53"/>
      <c r="D244" s="53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2.75" customHeight="1">
      <c r="A245" s="47"/>
      <c r="B245" s="47"/>
      <c r="C245" s="53"/>
      <c r="D245" s="53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2.75" customHeight="1">
      <c r="A246" s="47"/>
      <c r="B246" s="47"/>
      <c r="C246" s="53"/>
      <c r="D246" s="53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2.75" customHeight="1">
      <c r="A247" s="47"/>
      <c r="B247" s="47"/>
      <c r="C247" s="53"/>
      <c r="D247" s="53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2.75" customHeight="1">
      <c r="A248" s="47"/>
      <c r="B248" s="47"/>
      <c r="C248" s="53"/>
      <c r="D248" s="53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2.75" customHeight="1">
      <c r="A249" s="47"/>
      <c r="B249" s="47"/>
      <c r="C249" s="53"/>
      <c r="D249" s="53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2.75" customHeight="1">
      <c r="A250" s="47"/>
      <c r="B250" s="47"/>
      <c r="C250" s="53"/>
      <c r="D250" s="53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2.75" customHeight="1">
      <c r="A251" s="47"/>
      <c r="B251" s="47"/>
      <c r="C251" s="53"/>
      <c r="D251" s="53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2.75" customHeight="1">
      <c r="A252" s="47"/>
      <c r="B252" s="47"/>
      <c r="C252" s="53"/>
      <c r="D252" s="53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2.75" customHeight="1">
      <c r="A253" s="47"/>
      <c r="B253" s="47"/>
      <c r="C253" s="53"/>
      <c r="D253" s="53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2.75" customHeight="1">
      <c r="A254" s="47"/>
      <c r="B254" s="47"/>
      <c r="C254" s="53"/>
      <c r="D254" s="53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2.75" customHeight="1">
      <c r="A255" s="47"/>
      <c r="B255" s="47"/>
      <c r="C255" s="53"/>
      <c r="D255" s="53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2.75" customHeight="1">
      <c r="A256" s="47"/>
      <c r="B256" s="47"/>
      <c r="C256" s="53"/>
      <c r="D256" s="53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2.75" customHeight="1">
      <c r="A257" s="47"/>
      <c r="B257" s="47"/>
      <c r="C257" s="53"/>
      <c r="D257" s="53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2.75" customHeight="1">
      <c r="A258" s="47"/>
      <c r="B258" s="47"/>
      <c r="C258" s="53"/>
      <c r="D258" s="53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2.75" customHeight="1">
      <c r="A259" s="47"/>
      <c r="B259" s="47"/>
      <c r="C259" s="53"/>
      <c r="D259" s="53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2.75" customHeight="1">
      <c r="A260" s="47"/>
      <c r="B260" s="47"/>
      <c r="C260" s="53"/>
      <c r="D260" s="53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2.75" customHeight="1">
      <c r="A261" s="47"/>
      <c r="B261" s="47"/>
      <c r="C261" s="53"/>
      <c r="D261" s="53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2.75" customHeight="1">
      <c r="A262" s="47"/>
      <c r="B262" s="47"/>
      <c r="C262" s="53"/>
      <c r="D262" s="53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2.75" customHeight="1">
      <c r="A263" s="47"/>
      <c r="B263" s="47"/>
      <c r="C263" s="53"/>
      <c r="D263" s="53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2.75" customHeight="1">
      <c r="A264" s="47"/>
      <c r="B264" s="47"/>
      <c r="C264" s="53"/>
      <c r="D264" s="53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2.75" customHeight="1">
      <c r="A265" s="47"/>
      <c r="B265" s="47"/>
      <c r="C265" s="53"/>
      <c r="D265" s="53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2.75" customHeight="1">
      <c r="A266" s="47"/>
      <c r="B266" s="47"/>
      <c r="C266" s="53"/>
      <c r="D266" s="5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2.75" customHeight="1">
      <c r="A267" s="47"/>
      <c r="B267" s="47"/>
      <c r="C267" s="53"/>
      <c r="D267" s="53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2.75" customHeight="1">
      <c r="A268" s="47"/>
      <c r="B268" s="47"/>
      <c r="C268" s="53"/>
      <c r="D268" s="53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2.75" customHeight="1">
      <c r="A269" s="47"/>
      <c r="B269" s="47"/>
      <c r="C269" s="53"/>
      <c r="D269" s="53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2.75" customHeight="1">
      <c r="A270" s="47"/>
      <c r="B270" s="47"/>
      <c r="C270" s="53"/>
      <c r="D270" s="53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2.75" customHeight="1">
      <c r="A271" s="47"/>
      <c r="B271" s="47"/>
      <c r="C271" s="53"/>
      <c r="D271" s="5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2.75" customHeight="1">
      <c r="A272" s="47"/>
      <c r="B272" s="47"/>
      <c r="C272" s="53"/>
      <c r="D272" s="53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2.75" customHeight="1">
      <c r="A273" s="47"/>
      <c r="B273" s="47"/>
      <c r="C273" s="53"/>
      <c r="D273" s="53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2.75" customHeight="1">
      <c r="A274" s="47"/>
      <c r="B274" s="47"/>
      <c r="C274" s="53"/>
      <c r="D274" s="53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2.75" customHeight="1">
      <c r="A275" s="47"/>
      <c r="B275" s="47"/>
      <c r="C275" s="53"/>
      <c r="D275" s="53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2.75" customHeight="1">
      <c r="A276" s="47"/>
      <c r="B276" s="47"/>
      <c r="C276" s="53"/>
      <c r="D276" s="53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2.75" customHeight="1">
      <c r="A277" s="47"/>
      <c r="B277" s="47"/>
      <c r="C277" s="53"/>
      <c r="D277" s="53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2.75" customHeight="1">
      <c r="A278" s="47"/>
      <c r="B278" s="47"/>
      <c r="C278" s="53"/>
      <c r="D278" s="53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2.75" customHeight="1">
      <c r="A279" s="47"/>
      <c r="B279" s="47"/>
      <c r="C279" s="53"/>
      <c r="D279" s="53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2.75" customHeight="1">
      <c r="A280" s="47"/>
      <c r="B280" s="47"/>
      <c r="C280" s="53"/>
      <c r="D280" s="53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2.75" customHeight="1">
      <c r="A281" s="47"/>
      <c r="B281" s="47"/>
      <c r="C281" s="53"/>
      <c r="D281" s="53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2.75" customHeight="1">
      <c r="A282" s="47"/>
      <c r="B282" s="47"/>
      <c r="C282" s="53"/>
      <c r="D282" s="53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2.75" customHeight="1">
      <c r="A283" s="47"/>
      <c r="B283" s="47"/>
      <c r="C283" s="53"/>
      <c r="D283" s="53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2.75" customHeight="1">
      <c r="A284" s="47"/>
      <c r="B284" s="47"/>
      <c r="C284" s="53"/>
      <c r="D284" s="5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2.75" customHeight="1">
      <c r="A285" s="47"/>
      <c r="B285" s="47"/>
      <c r="C285" s="53"/>
      <c r="D285" s="5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2.75" customHeight="1">
      <c r="A286" s="47"/>
      <c r="B286" s="47"/>
      <c r="C286" s="53"/>
      <c r="D286" s="53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2.75" customHeight="1">
      <c r="A287" s="47"/>
      <c r="B287" s="47"/>
      <c r="C287" s="53"/>
      <c r="D287" s="5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2.75" customHeight="1">
      <c r="A288" s="47"/>
      <c r="B288" s="47"/>
      <c r="C288" s="53"/>
      <c r="D288" s="53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2.75" customHeight="1">
      <c r="A289" s="47"/>
      <c r="B289" s="47"/>
      <c r="C289" s="53"/>
      <c r="D289" s="5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2.75" customHeight="1">
      <c r="A290" s="47"/>
      <c r="B290" s="47"/>
      <c r="C290" s="53"/>
      <c r="D290" s="53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2.75" customHeight="1">
      <c r="A291" s="47"/>
      <c r="B291" s="47"/>
      <c r="C291" s="53"/>
      <c r="D291" s="53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2.75" customHeight="1">
      <c r="A292" s="47"/>
      <c r="B292" s="47"/>
      <c r="C292" s="53"/>
      <c r="D292" s="53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2.75" customHeight="1">
      <c r="A293" s="47"/>
      <c r="B293" s="47"/>
      <c r="C293" s="53"/>
      <c r="D293" s="53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2.75" customHeight="1">
      <c r="A294" s="47"/>
      <c r="B294" s="47"/>
      <c r="C294" s="53"/>
      <c r="D294" s="53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2.75" customHeight="1">
      <c r="A295" s="47"/>
      <c r="B295" s="47"/>
      <c r="C295" s="53"/>
      <c r="D295" s="53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2.75" customHeight="1">
      <c r="A296" s="47"/>
      <c r="B296" s="47"/>
      <c r="C296" s="53"/>
      <c r="D296" s="53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2.75" customHeight="1">
      <c r="A297" s="47"/>
      <c r="B297" s="47"/>
      <c r="C297" s="53"/>
      <c r="D297" s="53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2.75" customHeight="1">
      <c r="A298" s="47"/>
      <c r="B298" s="47"/>
      <c r="C298" s="53"/>
      <c r="D298" s="53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2.75" customHeight="1">
      <c r="A299" s="47"/>
      <c r="B299" s="47"/>
      <c r="C299" s="53"/>
      <c r="D299" s="5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2.75" customHeight="1">
      <c r="A300" s="47"/>
      <c r="B300" s="47"/>
      <c r="C300" s="53"/>
      <c r="D300" s="53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2.75" customHeight="1">
      <c r="A301" s="47"/>
      <c r="B301" s="47"/>
      <c r="C301" s="53"/>
      <c r="D301" s="53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2.75" customHeight="1">
      <c r="A302" s="47"/>
      <c r="B302" s="47"/>
      <c r="C302" s="53"/>
      <c r="D302" s="53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2.75" customHeight="1">
      <c r="A303" s="47"/>
      <c r="B303" s="47"/>
      <c r="C303" s="53"/>
      <c r="D303" s="53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2.75" customHeight="1">
      <c r="A304" s="47"/>
      <c r="B304" s="47"/>
      <c r="C304" s="53"/>
      <c r="D304" s="53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2.75" customHeight="1">
      <c r="A305" s="47"/>
      <c r="B305" s="47"/>
      <c r="C305" s="53"/>
      <c r="D305" s="53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2.75" customHeight="1">
      <c r="A306" s="47"/>
      <c r="B306" s="47"/>
      <c r="C306" s="53"/>
      <c r="D306" s="53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2.75" customHeight="1">
      <c r="A307" s="47"/>
      <c r="B307" s="47"/>
      <c r="C307" s="53"/>
      <c r="D307" s="53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2.75" customHeight="1">
      <c r="A308" s="47"/>
      <c r="B308" s="47"/>
      <c r="C308" s="53"/>
      <c r="D308" s="53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2.75" customHeight="1">
      <c r="A309" s="47"/>
      <c r="B309" s="47"/>
      <c r="C309" s="53"/>
      <c r="D309" s="53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2.75" customHeight="1">
      <c r="A310" s="47"/>
      <c r="B310" s="47"/>
      <c r="C310" s="53"/>
      <c r="D310" s="53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2.75" customHeight="1">
      <c r="A311" s="47"/>
      <c r="B311" s="47"/>
      <c r="C311" s="53"/>
      <c r="D311" s="53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2.75" customHeight="1">
      <c r="A312" s="47"/>
      <c r="B312" s="47"/>
      <c r="C312" s="53"/>
      <c r="D312" s="53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2.75" customHeight="1">
      <c r="A313" s="47"/>
      <c r="B313" s="47"/>
      <c r="C313" s="53"/>
      <c r="D313" s="53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2.75" customHeight="1">
      <c r="A314" s="47"/>
      <c r="B314" s="47"/>
      <c r="C314" s="53"/>
      <c r="D314" s="53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2.75" customHeight="1">
      <c r="A315" s="47"/>
      <c r="B315" s="47"/>
      <c r="C315" s="53"/>
      <c r="D315" s="53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2.75" customHeight="1">
      <c r="A316" s="47"/>
      <c r="B316" s="47"/>
      <c r="C316" s="53"/>
      <c r="D316" s="53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2.75" customHeight="1">
      <c r="A317" s="47"/>
      <c r="B317" s="47"/>
      <c r="C317" s="53"/>
      <c r="D317" s="53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2.75" customHeight="1">
      <c r="A318" s="47"/>
      <c r="B318" s="47"/>
      <c r="C318" s="53"/>
      <c r="D318" s="53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2.75" customHeight="1">
      <c r="A319" s="47"/>
      <c r="B319" s="47"/>
      <c r="C319" s="53"/>
      <c r="D319" s="53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2.75" customHeight="1">
      <c r="A320" s="47"/>
      <c r="B320" s="47"/>
      <c r="C320" s="53"/>
      <c r="D320" s="53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2.75" customHeight="1">
      <c r="A321" s="47"/>
      <c r="B321" s="47"/>
      <c r="C321" s="53"/>
      <c r="D321" s="53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2.75" customHeight="1">
      <c r="A322" s="47"/>
      <c r="B322" s="47"/>
      <c r="C322" s="53"/>
      <c r="D322" s="53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2.75" customHeight="1">
      <c r="A323" s="47"/>
      <c r="B323" s="47"/>
      <c r="C323" s="53"/>
      <c r="D323" s="53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2.75" customHeight="1">
      <c r="A324" s="47"/>
      <c r="B324" s="47"/>
      <c r="C324" s="53"/>
      <c r="D324" s="53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2.75" customHeight="1">
      <c r="A325" s="47"/>
      <c r="B325" s="47"/>
      <c r="C325" s="53"/>
      <c r="D325" s="53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2.75" customHeight="1">
      <c r="A326" s="47"/>
      <c r="B326" s="47"/>
      <c r="C326" s="53"/>
      <c r="D326" s="53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2.75" customHeight="1">
      <c r="A327" s="47"/>
      <c r="B327" s="47"/>
      <c r="C327" s="53"/>
      <c r="D327" s="53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2.75" customHeight="1">
      <c r="A328" s="47"/>
      <c r="B328" s="47"/>
      <c r="C328" s="53"/>
      <c r="D328" s="53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2.75" customHeight="1">
      <c r="A329" s="47"/>
      <c r="B329" s="47"/>
      <c r="C329" s="53"/>
      <c r="D329" s="53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2.75" customHeight="1">
      <c r="A330" s="47"/>
      <c r="B330" s="47"/>
      <c r="C330" s="53"/>
      <c r="D330" s="53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2.75" customHeight="1">
      <c r="A331" s="47"/>
      <c r="B331" s="47"/>
      <c r="C331" s="53"/>
      <c r="D331" s="53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2.75" customHeight="1">
      <c r="A332" s="47"/>
      <c r="B332" s="47"/>
      <c r="C332" s="53"/>
      <c r="D332" s="53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2.75" customHeight="1">
      <c r="A333" s="47"/>
      <c r="B333" s="47"/>
      <c r="C333" s="53"/>
      <c r="D333" s="53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2.75" customHeight="1">
      <c r="A334" s="47"/>
      <c r="B334" s="47"/>
      <c r="C334" s="53"/>
      <c r="D334" s="53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2.75" customHeight="1">
      <c r="A335" s="47"/>
      <c r="B335" s="47"/>
      <c r="C335" s="53"/>
      <c r="D335" s="53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2.75" customHeight="1">
      <c r="A336" s="47"/>
      <c r="B336" s="47"/>
      <c r="C336" s="53"/>
      <c r="D336" s="53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2.75" customHeight="1">
      <c r="A337" s="47"/>
      <c r="B337" s="47"/>
      <c r="C337" s="53"/>
      <c r="D337" s="53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2.75" customHeight="1">
      <c r="A338" s="47"/>
      <c r="B338" s="47"/>
      <c r="C338" s="53"/>
      <c r="D338" s="53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2.75" customHeight="1">
      <c r="A339" s="47"/>
      <c r="B339" s="47"/>
      <c r="C339" s="53"/>
      <c r="D339" s="53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2.75" customHeight="1">
      <c r="A340" s="47"/>
      <c r="B340" s="47"/>
      <c r="C340" s="53"/>
      <c r="D340" s="53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2.75" customHeight="1">
      <c r="A341" s="47"/>
      <c r="B341" s="47"/>
      <c r="C341" s="53"/>
      <c r="D341" s="53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2.75" customHeight="1">
      <c r="A342" s="47"/>
      <c r="B342" s="47"/>
      <c r="C342" s="53"/>
      <c r="D342" s="53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2.75" customHeight="1">
      <c r="A343" s="47"/>
      <c r="B343" s="47"/>
      <c r="C343" s="53"/>
      <c r="D343" s="53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2.75" customHeight="1">
      <c r="A344" s="47"/>
      <c r="B344" s="47"/>
      <c r="C344" s="53"/>
      <c r="D344" s="53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2.75" customHeight="1">
      <c r="A345" s="47"/>
      <c r="B345" s="47"/>
      <c r="C345" s="53"/>
      <c r="D345" s="53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2.75" customHeight="1">
      <c r="A346" s="47"/>
      <c r="B346" s="47"/>
      <c r="C346" s="53"/>
      <c r="D346" s="53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2.75" customHeight="1">
      <c r="A347" s="47"/>
      <c r="B347" s="47"/>
      <c r="C347" s="53"/>
      <c r="D347" s="53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2.75" customHeight="1">
      <c r="A348" s="47"/>
      <c r="B348" s="47"/>
      <c r="C348" s="53"/>
      <c r="D348" s="53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2.75" customHeight="1">
      <c r="A349" s="47"/>
      <c r="B349" s="47"/>
      <c r="C349" s="53"/>
      <c r="D349" s="53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2.75" customHeight="1">
      <c r="A350" s="47"/>
      <c r="B350" s="47"/>
      <c r="C350" s="53"/>
      <c r="D350" s="53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2.75" customHeight="1">
      <c r="A351" s="47"/>
      <c r="B351" s="47"/>
      <c r="C351" s="53"/>
      <c r="D351" s="53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2.75" customHeight="1">
      <c r="A352" s="47"/>
      <c r="B352" s="47"/>
      <c r="C352" s="53"/>
      <c r="D352" s="53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2.75" customHeight="1">
      <c r="A353" s="47"/>
      <c r="B353" s="47"/>
      <c r="C353" s="53"/>
      <c r="D353" s="53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2.75" customHeight="1">
      <c r="A354" s="47"/>
      <c r="B354" s="47"/>
      <c r="C354" s="53"/>
      <c r="D354" s="53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2.75" customHeight="1">
      <c r="A355" s="47"/>
      <c r="B355" s="47"/>
      <c r="C355" s="53"/>
      <c r="D355" s="53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2.75" customHeight="1">
      <c r="A356" s="47"/>
      <c r="B356" s="47"/>
      <c r="C356" s="53"/>
      <c r="D356" s="53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2.75" customHeight="1">
      <c r="A357" s="47"/>
      <c r="B357" s="47"/>
      <c r="C357" s="53"/>
      <c r="D357" s="53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2.75" customHeight="1">
      <c r="A358" s="47"/>
      <c r="B358" s="47"/>
      <c r="C358" s="53"/>
      <c r="D358" s="53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2.75" customHeight="1">
      <c r="A359" s="47"/>
      <c r="B359" s="47"/>
      <c r="C359" s="53"/>
      <c r="D359" s="53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2.75" customHeight="1">
      <c r="A360" s="47"/>
      <c r="B360" s="47"/>
      <c r="C360" s="53"/>
      <c r="D360" s="53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2.75" customHeight="1">
      <c r="A361" s="47"/>
      <c r="B361" s="47"/>
      <c r="C361" s="53"/>
      <c r="D361" s="53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2.75" customHeight="1">
      <c r="A362" s="47"/>
      <c r="B362" s="47"/>
      <c r="C362" s="53"/>
      <c r="D362" s="53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2.75" customHeight="1">
      <c r="A363" s="47"/>
      <c r="B363" s="47"/>
      <c r="C363" s="53"/>
      <c r="D363" s="53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2.75" customHeight="1">
      <c r="A364" s="47"/>
      <c r="B364" s="47"/>
      <c r="C364" s="53"/>
      <c r="D364" s="53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2.75" customHeight="1">
      <c r="A365" s="47"/>
      <c r="B365" s="47"/>
      <c r="C365" s="53"/>
      <c r="D365" s="53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2.75" customHeight="1">
      <c r="A366" s="47"/>
      <c r="B366" s="47"/>
      <c r="C366" s="53"/>
      <c r="D366" s="53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2.75" customHeight="1">
      <c r="A367" s="47"/>
      <c r="B367" s="47"/>
      <c r="C367" s="53"/>
      <c r="D367" s="53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2.75" customHeight="1">
      <c r="A368" s="47"/>
      <c r="B368" s="47"/>
      <c r="C368" s="53"/>
      <c r="D368" s="53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2.75" customHeight="1">
      <c r="A369" s="47"/>
      <c r="B369" s="47"/>
      <c r="C369" s="53"/>
      <c r="D369" s="53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2.75" customHeight="1">
      <c r="A370" s="47"/>
      <c r="B370" s="47"/>
      <c r="C370" s="53"/>
      <c r="D370" s="53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2.75" customHeight="1">
      <c r="A371" s="47"/>
      <c r="B371" s="47"/>
      <c r="C371" s="53"/>
      <c r="D371" s="53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2.75" customHeight="1">
      <c r="A372" s="47"/>
      <c r="B372" s="47"/>
      <c r="C372" s="53"/>
      <c r="D372" s="53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2.75" customHeight="1">
      <c r="A373" s="47"/>
      <c r="B373" s="47"/>
      <c r="C373" s="53"/>
      <c r="D373" s="53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2.75" customHeight="1">
      <c r="A374" s="47"/>
      <c r="B374" s="47"/>
      <c r="C374" s="53"/>
      <c r="D374" s="53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2.75" customHeight="1">
      <c r="A375" s="47"/>
      <c r="B375" s="47"/>
      <c r="C375" s="53"/>
      <c r="D375" s="53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2.75" customHeight="1">
      <c r="A376" s="47"/>
      <c r="B376" s="47"/>
      <c r="C376" s="53"/>
      <c r="D376" s="53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2.75" customHeight="1">
      <c r="A377" s="47"/>
      <c r="B377" s="47"/>
      <c r="C377" s="53"/>
      <c r="D377" s="53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2.75" customHeight="1">
      <c r="A378" s="47"/>
      <c r="B378" s="47"/>
      <c r="C378" s="53"/>
      <c r="D378" s="53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2.75" customHeight="1">
      <c r="A379" s="47"/>
      <c r="B379" s="47"/>
      <c r="C379" s="53"/>
      <c r="D379" s="53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2.75" customHeight="1">
      <c r="A380" s="47"/>
      <c r="B380" s="47"/>
      <c r="C380" s="53"/>
      <c r="D380" s="53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2.75" customHeight="1">
      <c r="A381" s="47"/>
      <c r="B381" s="47"/>
      <c r="C381" s="53"/>
      <c r="D381" s="53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2.75" customHeight="1">
      <c r="A382" s="47"/>
      <c r="B382" s="47"/>
      <c r="C382" s="53"/>
      <c r="D382" s="53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2.75" customHeight="1">
      <c r="A383" s="47"/>
      <c r="B383" s="47"/>
      <c r="C383" s="53"/>
      <c r="D383" s="53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2.75" customHeight="1">
      <c r="A384" s="47"/>
      <c r="B384" s="47"/>
      <c r="C384" s="53"/>
      <c r="D384" s="53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2.75" customHeight="1">
      <c r="A385" s="47"/>
      <c r="B385" s="47"/>
      <c r="C385" s="53"/>
      <c r="D385" s="53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2.75" customHeight="1">
      <c r="A386" s="47"/>
      <c r="B386" s="47"/>
      <c r="C386" s="53"/>
      <c r="D386" s="53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2.75" customHeight="1">
      <c r="A387" s="47"/>
      <c r="B387" s="47"/>
      <c r="C387" s="53"/>
      <c r="D387" s="53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2.75" customHeight="1">
      <c r="A388" s="47"/>
      <c r="B388" s="47"/>
      <c r="C388" s="53"/>
      <c r="D388" s="53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2.75" customHeight="1">
      <c r="A389" s="47"/>
      <c r="B389" s="47"/>
      <c r="C389" s="53"/>
      <c r="D389" s="53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2.75" customHeight="1">
      <c r="A390" s="47"/>
      <c r="B390" s="47"/>
      <c r="C390" s="53"/>
      <c r="D390" s="53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2.75" customHeight="1">
      <c r="A391" s="47"/>
      <c r="B391" s="47"/>
      <c r="C391" s="53"/>
      <c r="D391" s="53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2.75" customHeight="1">
      <c r="A392" s="47"/>
      <c r="B392" s="47"/>
      <c r="C392" s="53"/>
      <c r="D392" s="53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2.75" customHeight="1">
      <c r="A393" s="47"/>
      <c r="B393" s="47"/>
      <c r="C393" s="53"/>
      <c r="D393" s="53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2.75" customHeight="1">
      <c r="A394" s="47"/>
      <c r="B394" s="47"/>
      <c r="C394" s="53"/>
      <c r="D394" s="53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2.75" customHeight="1">
      <c r="A395" s="47"/>
      <c r="B395" s="47"/>
      <c r="C395" s="53"/>
      <c r="D395" s="53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2.75" customHeight="1">
      <c r="A396" s="47"/>
      <c r="B396" s="47"/>
      <c r="C396" s="53"/>
      <c r="D396" s="53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2.75" customHeight="1">
      <c r="A397" s="47"/>
      <c r="B397" s="47"/>
      <c r="C397" s="53"/>
      <c r="D397" s="53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2.75" customHeight="1">
      <c r="A398" s="47"/>
      <c r="B398" s="47"/>
      <c r="C398" s="53"/>
      <c r="D398" s="53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2.75" customHeight="1">
      <c r="A399" s="47"/>
      <c r="B399" s="47"/>
      <c r="C399" s="53"/>
      <c r="D399" s="53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2.75" customHeight="1">
      <c r="A400" s="47"/>
      <c r="B400" s="47"/>
      <c r="C400" s="53"/>
      <c r="D400" s="53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2.75" customHeight="1">
      <c r="A401" s="47"/>
      <c r="B401" s="47"/>
      <c r="C401" s="53"/>
      <c r="D401" s="53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2.75" customHeight="1">
      <c r="A402" s="47"/>
      <c r="B402" s="47"/>
      <c r="C402" s="53"/>
      <c r="D402" s="53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2.75" customHeight="1">
      <c r="A403" s="47"/>
      <c r="B403" s="47"/>
      <c r="C403" s="53"/>
      <c r="D403" s="53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2.75" customHeight="1">
      <c r="A404" s="47"/>
      <c r="B404" s="47"/>
      <c r="C404" s="53"/>
      <c r="D404" s="53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2.75" customHeight="1">
      <c r="A405" s="47"/>
      <c r="B405" s="47"/>
      <c r="C405" s="53"/>
      <c r="D405" s="53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2.75" customHeight="1">
      <c r="A406" s="47"/>
      <c r="B406" s="47"/>
      <c r="C406" s="53"/>
      <c r="D406" s="53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2.75" customHeight="1">
      <c r="A407" s="47"/>
      <c r="B407" s="47"/>
      <c r="C407" s="53"/>
      <c r="D407" s="53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2.75" customHeight="1">
      <c r="A408" s="47"/>
      <c r="B408" s="47"/>
      <c r="C408" s="53"/>
      <c r="D408" s="53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2.75" customHeight="1">
      <c r="A409" s="47"/>
      <c r="B409" s="47"/>
      <c r="C409" s="53"/>
      <c r="D409" s="53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2.75" customHeight="1">
      <c r="A410" s="47"/>
      <c r="B410" s="47"/>
      <c r="C410" s="53"/>
      <c r="D410" s="53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2.75" customHeight="1">
      <c r="A411" s="47"/>
      <c r="B411" s="47"/>
      <c r="C411" s="53"/>
      <c r="D411" s="53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2.75" customHeight="1">
      <c r="A412" s="47"/>
      <c r="B412" s="47"/>
      <c r="C412" s="53"/>
      <c r="D412" s="53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2.75" customHeight="1">
      <c r="A413" s="47"/>
      <c r="B413" s="47"/>
      <c r="C413" s="53"/>
      <c r="D413" s="53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2.75" customHeight="1">
      <c r="A414" s="47"/>
      <c r="B414" s="47"/>
      <c r="C414" s="53"/>
      <c r="D414" s="53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2.75" customHeight="1">
      <c r="A415" s="47"/>
      <c r="B415" s="47"/>
      <c r="C415" s="53"/>
      <c r="D415" s="53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2.75" customHeight="1">
      <c r="A416" s="47"/>
      <c r="B416" s="47"/>
      <c r="C416" s="53"/>
      <c r="D416" s="53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2.75" customHeight="1">
      <c r="A417" s="47"/>
      <c r="B417" s="47"/>
      <c r="C417" s="53"/>
      <c r="D417" s="53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2.75" customHeight="1">
      <c r="A418" s="47"/>
      <c r="B418" s="47"/>
      <c r="C418" s="53"/>
      <c r="D418" s="53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2.75" customHeight="1">
      <c r="A419" s="47"/>
      <c r="B419" s="47"/>
      <c r="C419" s="53"/>
      <c r="D419" s="53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2.75" customHeight="1">
      <c r="A420" s="47"/>
      <c r="B420" s="47"/>
      <c r="C420" s="53"/>
      <c r="D420" s="53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2.75" customHeight="1">
      <c r="A421" s="47"/>
      <c r="B421" s="47"/>
      <c r="C421" s="53"/>
      <c r="D421" s="53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2.75" customHeight="1">
      <c r="A422" s="47"/>
      <c r="B422" s="47"/>
      <c r="C422" s="53"/>
      <c r="D422" s="53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2.75" customHeight="1">
      <c r="A423" s="47"/>
      <c r="B423" s="47"/>
      <c r="C423" s="53"/>
      <c r="D423" s="53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2.75" customHeight="1">
      <c r="A424" s="47"/>
      <c r="B424" s="47"/>
      <c r="C424" s="53"/>
      <c r="D424" s="53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2.75" customHeight="1">
      <c r="A425" s="47"/>
      <c r="B425" s="47"/>
      <c r="C425" s="53"/>
      <c r="D425" s="53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2.75" customHeight="1">
      <c r="A426" s="47"/>
      <c r="B426" s="47"/>
      <c r="C426" s="53"/>
      <c r="D426" s="53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2.75" customHeight="1">
      <c r="A427" s="47"/>
      <c r="B427" s="47"/>
      <c r="C427" s="53"/>
      <c r="D427" s="53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2.75" customHeight="1">
      <c r="A428" s="47"/>
      <c r="B428" s="47"/>
      <c r="C428" s="53"/>
      <c r="D428" s="53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2.75" customHeight="1">
      <c r="A429" s="47"/>
      <c r="B429" s="47"/>
      <c r="C429" s="53"/>
      <c r="D429" s="53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2.75" customHeight="1">
      <c r="A430" s="47"/>
      <c r="B430" s="47"/>
      <c r="C430" s="53"/>
      <c r="D430" s="53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2.75" customHeight="1">
      <c r="A431" s="47"/>
      <c r="B431" s="47"/>
      <c r="C431" s="53"/>
      <c r="D431" s="53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2.75" customHeight="1">
      <c r="A432" s="47"/>
      <c r="B432" s="47"/>
      <c r="C432" s="53"/>
      <c r="D432" s="53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2.75" customHeight="1">
      <c r="A433" s="47"/>
      <c r="B433" s="47"/>
      <c r="C433" s="53"/>
      <c r="D433" s="53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2.75" customHeight="1">
      <c r="A434" s="47"/>
      <c r="B434" s="47"/>
      <c r="C434" s="53"/>
      <c r="D434" s="53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2.75" customHeight="1">
      <c r="A435" s="47"/>
      <c r="B435" s="47"/>
      <c r="C435" s="53"/>
      <c r="D435" s="53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2.75" customHeight="1">
      <c r="A436" s="47"/>
      <c r="B436" s="47"/>
      <c r="C436" s="53"/>
      <c r="D436" s="53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2.75" customHeight="1">
      <c r="A437" s="47"/>
      <c r="B437" s="47"/>
      <c r="C437" s="53"/>
      <c r="D437" s="53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2.75" customHeight="1">
      <c r="A438" s="47"/>
      <c r="B438" s="47"/>
      <c r="C438" s="53"/>
      <c r="D438" s="53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2.75" customHeight="1">
      <c r="A439" s="47"/>
      <c r="B439" s="47"/>
      <c r="C439" s="53"/>
      <c r="D439" s="53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2.75" customHeight="1">
      <c r="A440" s="47"/>
      <c r="B440" s="47"/>
      <c r="C440" s="53"/>
      <c r="D440" s="53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2.75" customHeight="1">
      <c r="A441" s="47"/>
      <c r="B441" s="47"/>
      <c r="C441" s="53"/>
      <c r="D441" s="53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2.75" customHeight="1">
      <c r="A442" s="47"/>
      <c r="B442" s="47"/>
      <c r="C442" s="53"/>
      <c r="D442" s="53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2.75" customHeight="1">
      <c r="A443" s="47"/>
      <c r="B443" s="47"/>
      <c r="C443" s="53"/>
      <c r="D443" s="53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2.75" customHeight="1">
      <c r="A444" s="47"/>
      <c r="B444" s="47"/>
      <c r="C444" s="53"/>
      <c r="D444" s="53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2.75" customHeight="1">
      <c r="A445" s="47"/>
      <c r="B445" s="47"/>
      <c r="C445" s="53"/>
      <c r="D445" s="53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2.75" customHeight="1">
      <c r="A446" s="47"/>
      <c r="B446" s="47"/>
      <c r="C446" s="53"/>
      <c r="D446" s="53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2.75" customHeight="1">
      <c r="A447" s="47"/>
      <c r="B447" s="47"/>
      <c r="C447" s="53"/>
      <c r="D447" s="53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2.75" customHeight="1">
      <c r="A448" s="47"/>
      <c r="B448" s="47"/>
      <c r="C448" s="53"/>
      <c r="D448" s="53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2.75" customHeight="1">
      <c r="A449" s="47"/>
      <c r="B449" s="47"/>
      <c r="C449" s="53"/>
      <c r="D449" s="53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2.75" customHeight="1">
      <c r="A450" s="47"/>
      <c r="B450" s="47"/>
      <c r="C450" s="53"/>
      <c r="D450" s="53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2.75" customHeight="1">
      <c r="A451" s="47"/>
      <c r="B451" s="47"/>
      <c r="C451" s="53"/>
      <c r="D451" s="53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2.75" customHeight="1">
      <c r="A452" s="47"/>
      <c r="B452" s="47"/>
      <c r="C452" s="53"/>
      <c r="D452" s="53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2.75" customHeight="1">
      <c r="A453" s="47"/>
      <c r="B453" s="47"/>
      <c r="C453" s="53"/>
      <c r="D453" s="53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2.75" customHeight="1">
      <c r="A454" s="47"/>
      <c r="B454" s="47"/>
      <c r="C454" s="53"/>
      <c r="D454" s="53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2.75" customHeight="1">
      <c r="A455" s="47"/>
      <c r="B455" s="47"/>
      <c r="C455" s="53"/>
      <c r="D455" s="53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2.75" customHeight="1">
      <c r="A456" s="47"/>
      <c r="B456" s="47"/>
      <c r="C456" s="53"/>
      <c r="D456" s="53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2.75" customHeight="1">
      <c r="A457" s="47"/>
      <c r="B457" s="47"/>
      <c r="C457" s="53"/>
      <c r="D457" s="53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2.75" customHeight="1">
      <c r="A458" s="47"/>
      <c r="B458" s="47"/>
      <c r="C458" s="53"/>
      <c r="D458" s="53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2.75" customHeight="1">
      <c r="A459" s="47"/>
      <c r="B459" s="47"/>
      <c r="C459" s="53"/>
      <c r="D459" s="53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2.75" customHeight="1">
      <c r="A460" s="47"/>
      <c r="B460" s="47"/>
      <c r="C460" s="53"/>
      <c r="D460" s="53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2.75" customHeight="1">
      <c r="A461" s="47"/>
      <c r="B461" s="47"/>
      <c r="C461" s="53"/>
      <c r="D461" s="53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2.75" customHeight="1">
      <c r="A462" s="47"/>
      <c r="B462" s="47"/>
      <c r="C462" s="53"/>
      <c r="D462" s="53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2.75" customHeight="1">
      <c r="A463" s="47"/>
      <c r="B463" s="47"/>
      <c r="C463" s="53"/>
      <c r="D463" s="53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2.75" customHeight="1">
      <c r="A464" s="47"/>
      <c r="B464" s="47"/>
      <c r="C464" s="53"/>
      <c r="D464" s="53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2.75" customHeight="1">
      <c r="A465" s="47"/>
      <c r="B465" s="47"/>
      <c r="C465" s="53"/>
      <c r="D465" s="53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2.75" customHeight="1">
      <c r="A466" s="47"/>
      <c r="B466" s="47"/>
      <c r="C466" s="53"/>
      <c r="D466" s="53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2.75" customHeight="1">
      <c r="A467" s="47"/>
      <c r="B467" s="47"/>
      <c r="C467" s="53"/>
      <c r="D467" s="53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2.75" customHeight="1">
      <c r="A468" s="47"/>
      <c r="B468" s="47"/>
      <c r="C468" s="53"/>
      <c r="D468" s="53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2.75" customHeight="1">
      <c r="A469" s="47"/>
      <c r="B469" s="47"/>
      <c r="C469" s="53"/>
      <c r="D469" s="53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2.75" customHeight="1">
      <c r="A470" s="47"/>
      <c r="B470" s="47"/>
      <c r="C470" s="53"/>
      <c r="D470" s="53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2.75" customHeight="1">
      <c r="A471" s="47"/>
      <c r="B471" s="47"/>
      <c r="C471" s="53"/>
      <c r="D471" s="53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2.75" customHeight="1">
      <c r="A472" s="47"/>
      <c r="B472" s="47"/>
      <c r="C472" s="53"/>
      <c r="D472" s="53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2.75" customHeight="1">
      <c r="A473" s="47"/>
      <c r="B473" s="47"/>
      <c r="C473" s="53"/>
      <c r="D473" s="53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2.75" customHeight="1">
      <c r="A474" s="47"/>
      <c r="B474" s="47"/>
      <c r="C474" s="53"/>
      <c r="D474" s="53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2.75" customHeight="1">
      <c r="A475" s="47"/>
      <c r="B475" s="47"/>
      <c r="C475" s="53"/>
      <c r="D475" s="53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2.75" customHeight="1">
      <c r="A476" s="47"/>
      <c r="B476" s="47"/>
      <c r="C476" s="53"/>
      <c r="D476" s="53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2.75" customHeight="1">
      <c r="A477" s="47"/>
      <c r="B477" s="47"/>
      <c r="C477" s="53"/>
      <c r="D477" s="53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2.75" customHeight="1">
      <c r="A478" s="47"/>
      <c r="B478" s="47"/>
      <c r="C478" s="53"/>
      <c r="D478" s="53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2.75" customHeight="1">
      <c r="A479" s="47"/>
      <c r="B479" s="47"/>
      <c r="C479" s="53"/>
      <c r="D479" s="53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2.75" customHeight="1">
      <c r="A480" s="47"/>
      <c r="B480" s="47"/>
      <c r="C480" s="53"/>
      <c r="D480" s="53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2.75" customHeight="1">
      <c r="A481" s="47"/>
      <c r="B481" s="47"/>
      <c r="C481" s="53"/>
      <c r="D481" s="53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2.75" customHeight="1">
      <c r="A482" s="47"/>
      <c r="B482" s="47"/>
      <c r="C482" s="53"/>
      <c r="D482" s="53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2.75" customHeight="1">
      <c r="A483" s="47"/>
      <c r="B483" s="47"/>
      <c r="C483" s="53"/>
      <c r="D483" s="53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2.75" customHeight="1">
      <c r="A484" s="47"/>
      <c r="B484" s="47"/>
      <c r="C484" s="53"/>
      <c r="D484" s="53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2.75" customHeight="1">
      <c r="A485" s="47"/>
      <c r="B485" s="47"/>
      <c r="C485" s="53"/>
      <c r="D485" s="53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2.75" customHeight="1">
      <c r="A486" s="47"/>
      <c r="B486" s="47"/>
      <c r="C486" s="53"/>
      <c r="D486" s="53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2.75" customHeight="1">
      <c r="A487" s="47"/>
      <c r="B487" s="47"/>
      <c r="C487" s="53"/>
      <c r="D487" s="53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2.75" customHeight="1">
      <c r="A488" s="47"/>
      <c r="B488" s="47"/>
      <c r="C488" s="53"/>
      <c r="D488" s="53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2.75" customHeight="1">
      <c r="A489" s="47"/>
      <c r="B489" s="47"/>
      <c r="C489" s="53"/>
      <c r="D489" s="53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2.75" customHeight="1">
      <c r="A490" s="47"/>
      <c r="B490" s="47"/>
      <c r="C490" s="53"/>
      <c r="D490" s="53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2.75" customHeight="1">
      <c r="A491" s="47"/>
      <c r="B491" s="47"/>
      <c r="C491" s="53"/>
      <c r="D491" s="53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2.75" customHeight="1">
      <c r="A492" s="47"/>
      <c r="B492" s="47"/>
      <c r="C492" s="53"/>
      <c r="D492" s="53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2.75" customHeight="1">
      <c r="A493" s="47"/>
      <c r="B493" s="47"/>
      <c r="C493" s="53"/>
      <c r="D493" s="53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2.75" customHeight="1">
      <c r="A494" s="47"/>
      <c r="B494" s="47"/>
      <c r="C494" s="53"/>
      <c r="D494" s="53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2.75" customHeight="1">
      <c r="A495" s="47"/>
      <c r="B495" s="47"/>
      <c r="C495" s="53"/>
      <c r="D495" s="53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2.75" customHeight="1">
      <c r="A496" s="47"/>
      <c r="B496" s="47"/>
      <c r="C496" s="53"/>
      <c r="D496" s="53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2.75" customHeight="1">
      <c r="A497" s="47"/>
      <c r="B497" s="47"/>
      <c r="C497" s="53"/>
      <c r="D497" s="53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2.75" customHeight="1">
      <c r="A498" s="47"/>
      <c r="B498" s="47"/>
      <c r="C498" s="53"/>
      <c r="D498" s="53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2.75" customHeight="1">
      <c r="A499" s="47"/>
      <c r="B499" s="47"/>
      <c r="C499" s="53"/>
      <c r="D499" s="53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2.75" customHeight="1">
      <c r="A500" s="47"/>
      <c r="B500" s="47"/>
      <c r="C500" s="53"/>
      <c r="D500" s="53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2.75" customHeight="1">
      <c r="A501" s="47"/>
      <c r="B501" s="47"/>
      <c r="C501" s="53"/>
      <c r="D501" s="53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2.75" customHeight="1">
      <c r="A502" s="47"/>
      <c r="B502" s="47"/>
      <c r="C502" s="53"/>
      <c r="D502" s="53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2.75" customHeight="1">
      <c r="A503" s="47"/>
      <c r="B503" s="47"/>
      <c r="C503" s="53"/>
      <c r="D503" s="53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2.75" customHeight="1">
      <c r="A504" s="47"/>
      <c r="B504" s="47"/>
      <c r="C504" s="53"/>
      <c r="D504" s="53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2.75" customHeight="1">
      <c r="A505" s="47"/>
      <c r="B505" s="47"/>
      <c r="C505" s="53"/>
      <c r="D505" s="53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2.75" customHeight="1">
      <c r="A506" s="47"/>
      <c r="B506" s="47"/>
      <c r="C506" s="53"/>
      <c r="D506" s="53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2.75" customHeight="1">
      <c r="A507" s="47"/>
      <c r="B507" s="47"/>
      <c r="C507" s="53"/>
      <c r="D507" s="53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2.75" customHeight="1">
      <c r="A508" s="47"/>
      <c r="B508" s="47"/>
      <c r="C508" s="53"/>
      <c r="D508" s="53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2.75" customHeight="1">
      <c r="A509" s="47"/>
      <c r="B509" s="47"/>
      <c r="C509" s="53"/>
      <c r="D509" s="53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2.75" customHeight="1">
      <c r="A510" s="47"/>
      <c r="B510" s="47"/>
      <c r="C510" s="53"/>
      <c r="D510" s="53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2.75" customHeight="1">
      <c r="A511" s="47"/>
      <c r="B511" s="47"/>
      <c r="C511" s="53"/>
      <c r="D511" s="53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2.75" customHeight="1">
      <c r="A512" s="47"/>
      <c r="B512" s="47"/>
      <c r="C512" s="53"/>
      <c r="D512" s="53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2.75" customHeight="1">
      <c r="A513" s="47"/>
      <c r="B513" s="47"/>
      <c r="C513" s="53"/>
      <c r="D513" s="53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2.75" customHeight="1">
      <c r="A514" s="47"/>
      <c r="B514" s="47"/>
      <c r="C514" s="53"/>
      <c r="D514" s="53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2.75" customHeight="1">
      <c r="A515" s="47"/>
      <c r="B515" s="47"/>
      <c r="C515" s="53"/>
      <c r="D515" s="53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2.75" customHeight="1">
      <c r="A516" s="47"/>
      <c r="B516" s="47"/>
      <c r="C516" s="53"/>
      <c r="D516" s="53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2.75" customHeight="1">
      <c r="A517" s="47"/>
      <c r="B517" s="47"/>
      <c r="C517" s="53"/>
      <c r="D517" s="53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2.75" customHeight="1">
      <c r="A518" s="47"/>
      <c r="B518" s="47"/>
      <c r="C518" s="53"/>
      <c r="D518" s="53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2.75" customHeight="1">
      <c r="A519" s="47"/>
      <c r="B519" s="47"/>
      <c r="C519" s="53"/>
      <c r="D519" s="53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2.75" customHeight="1">
      <c r="A520" s="47"/>
      <c r="B520" s="47"/>
      <c r="C520" s="53"/>
      <c r="D520" s="53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2.75" customHeight="1">
      <c r="A521" s="47"/>
      <c r="B521" s="47"/>
      <c r="C521" s="53"/>
      <c r="D521" s="53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2.75" customHeight="1">
      <c r="A522" s="47"/>
      <c r="B522" s="47"/>
      <c r="C522" s="53"/>
      <c r="D522" s="53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2.75" customHeight="1">
      <c r="A523" s="47"/>
      <c r="B523" s="47"/>
      <c r="C523" s="53"/>
      <c r="D523" s="53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2.75" customHeight="1">
      <c r="A524" s="47"/>
      <c r="B524" s="47"/>
      <c r="C524" s="53"/>
      <c r="D524" s="53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2.75" customHeight="1">
      <c r="A525" s="47"/>
      <c r="B525" s="47"/>
      <c r="C525" s="53"/>
      <c r="D525" s="53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2.75" customHeight="1">
      <c r="A526" s="47"/>
      <c r="B526" s="47"/>
      <c r="C526" s="53"/>
      <c r="D526" s="53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2.75" customHeight="1">
      <c r="A527" s="47"/>
      <c r="B527" s="47"/>
      <c r="C527" s="53"/>
      <c r="D527" s="53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2.75" customHeight="1">
      <c r="A528" s="47"/>
      <c r="B528" s="47"/>
      <c r="C528" s="53"/>
      <c r="D528" s="53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2.75" customHeight="1">
      <c r="A529" s="47"/>
      <c r="B529" s="47"/>
      <c r="C529" s="53"/>
      <c r="D529" s="53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2.75" customHeight="1">
      <c r="A530" s="47"/>
      <c r="B530" s="47"/>
      <c r="C530" s="53"/>
      <c r="D530" s="53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2.75" customHeight="1">
      <c r="A531" s="47"/>
      <c r="B531" s="47"/>
      <c r="C531" s="53"/>
      <c r="D531" s="53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2.75" customHeight="1">
      <c r="A532" s="47"/>
      <c r="B532" s="47"/>
      <c r="C532" s="53"/>
      <c r="D532" s="53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2.75" customHeight="1">
      <c r="A533" s="47"/>
      <c r="B533" s="47"/>
      <c r="C533" s="53"/>
      <c r="D533" s="53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2.75" customHeight="1">
      <c r="A534" s="47"/>
      <c r="B534" s="47"/>
      <c r="C534" s="53"/>
      <c r="D534" s="53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2.75" customHeight="1">
      <c r="A535" s="47"/>
      <c r="B535" s="47"/>
      <c r="C535" s="53"/>
      <c r="D535" s="53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2.75" customHeight="1">
      <c r="A536" s="47"/>
      <c r="B536" s="47"/>
      <c r="C536" s="53"/>
      <c r="D536" s="53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2.75" customHeight="1">
      <c r="A537" s="47"/>
      <c r="B537" s="47"/>
      <c r="C537" s="53"/>
      <c r="D537" s="53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2.75" customHeight="1">
      <c r="A538" s="47"/>
      <c r="B538" s="47"/>
      <c r="C538" s="53"/>
      <c r="D538" s="53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2.75" customHeight="1">
      <c r="A539" s="47"/>
      <c r="B539" s="47"/>
      <c r="C539" s="53"/>
      <c r="D539" s="53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2.75" customHeight="1">
      <c r="A540" s="47"/>
      <c r="B540" s="47"/>
      <c r="C540" s="53"/>
      <c r="D540" s="53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2.75" customHeight="1">
      <c r="A541" s="47"/>
      <c r="B541" s="47"/>
      <c r="C541" s="53"/>
      <c r="D541" s="53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2.75" customHeight="1">
      <c r="A542" s="47"/>
      <c r="B542" s="47"/>
      <c r="C542" s="53"/>
      <c r="D542" s="53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2.75" customHeight="1">
      <c r="A543" s="47"/>
      <c r="B543" s="47"/>
      <c r="C543" s="53"/>
      <c r="D543" s="53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2.75" customHeight="1">
      <c r="A544" s="47"/>
      <c r="B544" s="47"/>
      <c r="C544" s="53"/>
      <c r="D544" s="53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2.75" customHeight="1">
      <c r="A545" s="47"/>
      <c r="B545" s="47"/>
      <c r="C545" s="53"/>
      <c r="D545" s="53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2.75" customHeight="1">
      <c r="A546" s="47"/>
      <c r="B546" s="47"/>
      <c r="C546" s="53"/>
      <c r="D546" s="53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2.75" customHeight="1">
      <c r="A547" s="47"/>
      <c r="B547" s="47"/>
      <c r="C547" s="53"/>
      <c r="D547" s="53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2.75" customHeight="1">
      <c r="A548" s="47"/>
      <c r="B548" s="47"/>
      <c r="C548" s="53"/>
      <c r="D548" s="53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2.75" customHeight="1">
      <c r="A549" s="47"/>
      <c r="B549" s="47"/>
      <c r="C549" s="53"/>
      <c r="D549" s="53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2.75" customHeight="1">
      <c r="A550" s="47"/>
      <c r="B550" s="47"/>
      <c r="C550" s="53"/>
      <c r="D550" s="53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2.75" customHeight="1">
      <c r="A551" s="47"/>
      <c r="B551" s="47"/>
      <c r="C551" s="53"/>
      <c r="D551" s="53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2.75" customHeight="1">
      <c r="A552" s="47"/>
      <c r="B552" s="47"/>
      <c r="C552" s="53"/>
      <c r="D552" s="53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2.75" customHeight="1">
      <c r="A553" s="47"/>
      <c r="B553" s="47"/>
      <c r="C553" s="53"/>
      <c r="D553" s="53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2.75" customHeight="1">
      <c r="A554" s="47"/>
      <c r="B554" s="47"/>
      <c r="C554" s="53"/>
      <c r="D554" s="53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2.75" customHeight="1">
      <c r="A555" s="47"/>
      <c r="B555" s="47"/>
      <c r="C555" s="53"/>
      <c r="D555" s="53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2.75" customHeight="1">
      <c r="A556" s="47"/>
      <c r="B556" s="47"/>
      <c r="C556" s="53"/>
      <c r="D556" s="53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2.75" customHeight="1">
      <c r="A557" s="47"/>
      <c r="B557" s="47"/>
      <c r="C557" s="53"/>
      <c r="D557" s="53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2.75" customHeight="1">
      <c r="A558" s="47"/>
      <c r="B558" s="47"/>
      <c r="C558" s="53"/>
      <c r="D558" s="53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2.75" customHeight="1">
      <c r="A559" s="47"/>
      <c r="B559" s="47"/>
      <c r="C559" s="53"/>
      <c r="D559" s="53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2.75" customHeight="1">
      <c r="A560" s="47"/>
      <c r="B560" s="47"/>
      <c r="C560" s="53"/>
      <c r="D560" s="53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2.75" customHeight="1">
      <c r="A561" s="47"/>
      <c r="B561" s="47"/>
      <c r="C561" s="53"/>
      <c r="D561" s="53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2.75" customHeight="1">
      <c r="A562" s="47"/>
      <c r="B562" s="47"/>
      <c r="C562" s="53"/>
      <c r="D562" s="53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2.75" customHeight="1">
      <c r="A563" s="47"/>
      <c r="B563" s="47"/>
      <c r="C563" s="53"/>
      <c r="D563" s="53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2.75" customHeight="1">
      <c r="A564" s="47"/>
      <c r="B564" s="47"/>
      <c r="C564" s="53"/>
      <c r="D564" s="53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2.75" customHeight="1">
      <c r="A565" s="47"/>
      <c r="B565" s="47"/>
      <c r="C565" s="53"/>
      <c r="D565" s="53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2.75" customHeight="1">
      <c r="A566" s="47"/>
      <c r="B566" s="47"/>
      <c r="C566" s="53"/>
      <c r="D566" s="53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2.75" customHeight="1">
      <c r="A567" s="47"/>
      <c r="B567" s="47"/>
      <c r="C567" s="53"/>
      <c r="D567" s="53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2.75" customHeight="1">
      <c r="A568" s="47"/>
      <c r="B568" s="47"/>
      <c r="C568" s="53"/>
      <c r="D568" s="53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2.75" customHeight="1">
      <c r="A569" s="47"/>
      <c r="B569" s="47"/>
      <c r="C569" s="53"/>
      <c r="D569" s="53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2.75" customHeight="1">
      <c r="A570" s="47"/>
      <c r="B570" s="47"/>
      <c r="C570" s="53"/>
      <c r="D570" s="53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2.75" customHeight="1">
      <c r="A571" s="47"/>
      <c r="B571" s="47"/>
      <c r="C571" s="53"/>
      <c r="D571" s="53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2.75" customHeight="1">
      <c r="A572" s="47"/>
      <c r="B572" s="47"/>
      <c r="C572" s="53"/>
      <c r="D572" s="53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2.75" customHeight="1">
      <c r="A573" s="47"/>
      <c r="B573" s="47"/>
      <c r="C573" s="53"/>
      <c r="D573" s="53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2.75" customHeight="1">
      <c r="A574" s="47"/>
      <c r="B574" s="47"/>
      <c r="C574" s="53"/>
      <c r="D574" s="53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2.75" customHeight="1">
      <c r="A575" s="47"/>
      <c r="B575" s="47"/>
      <c r="C575" s="53"/>
      <c r="D575" s="53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2.75" customHeight="1">
      <c r="A576" s="47"/>
      <c r="B576" s="47"/>
      <c r="C576" s="53"/>
      <c r="D576" s="53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2.75" customHeight="1">
      <c r="A577" s="47"/>
      <c r="B577" s="47"/>
      <c r="C577" s="53"/>
      <c r="D577" s="53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2.75" customHeight="1">
      <c r="A578" s="47"/>
      <c r="B578" s="47"/>
      <c r="C578" s="53"/>
      <c r="D578" s="53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2.75" customHeight="1">
      <c r="A579" s="47"/>
      <c r="B579" s="47"/>
      <c r="C579" s="53"/>
      <c r="D579" s="53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2.75" customHeight="1">
      <c r="A580" s="47"/>
      <c r="B580" s="47"/>
      <c r="C580" s="53"/>
      <c r="D580" s="53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2.75" customHeight="1">
      <c r="A581" s="47"/>
      <c r="B581" s="47"/>
      <c r="C581" s="53"/>
      <c r="D581" s="53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2.75" customHeight="1">
      <c r="A582" s="47"/>
      <c r="B582" s="47"/>
      <c r="C582" s="53"/>
      <c r="D582" s="53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2.75" customHeight="1">
      <c r="A583" s="47"/>
      <c r="B583" s="47"/>
      <c r="C583" s="53"/>
      <c r="D583" s="53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2.75" customHeight="1">
      <c r="A584" s="47"/>
      <c r="B584" s="47"/>
      <c r="C584" s="53"/>
      <c r="D584" s="53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2.75" customHeight="1">
      <c r="A585" s="47"/>
      <c r="B585" s="47"/>
      <c r="C585" s="53"/>
      <c r="D585" s="53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2.75" customHeight="1">
      <c r="A586" s="47"/>
      <c r="B586" s="47"/>
      <c r="C586" s="53"/>
      <c r="D586" s="53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2.75" customHeight="1">
      <c r="A587" s="47"/>
      <c r="B587" s="47"/>
      <c r="C587" s="53"/>
      <c r="D587" s="53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2.75" customHeight="1">
      <c r="A588" s="47"/>
      <c r="B588" s="47"/>
      <c r="C588" s="53"/>
      <c r="D588" s="53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2.75" customHeight="1">
      <c r="A589" s="47"/>
      <c r="B589" s="47"/>
      <c r="C589" s="53"/>
      <c r="D589" s="53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2.75" customHeight="1">
      <c r="A590" s="47"/>
      <c r="B590" s="47"/>
      <c r="C590" s="53"/>
      <c r="D590" s="53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2.75" customHeight="1">
      <c r="A591" s="47"/>
      <c r="B591" s="47"/>
      <c r="C591" s="53"/>
      <c r="D591" s="53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2.75" customHeight="1">
      <c r="A592" s="47"/>
      <c r="B592" s="47"/>
      <c r="C592" s="53"/>
      <c r="D592" s="53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2.75" customHeight="1">
      <c r="A593" s="47"/>
      <c r="B593" s="47"/>
      <c r="C593" s="53"/>
      <c r="D593" s="53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2.75" customHeight="1">
      <c r="A594" s="47"/>
      <c r="B594" s="47"/>
      <c r="C594" s="53"/>
      <c r="D594" s="53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2.75" customHeight="1">
      <c r="A595" s="47"/>
      <c r="B595" s="47"/>
      <c r="C595" s="53"/>
      <c r="D595" s="53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2.75" customHeight="1">
      <c r="A596" s="47"/>
      <c r="B596" s="47"/>
      <c r="C596" s="53"/>
      <c r="D596" s="53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2.75" customHeight="1">
      <c r="A597" s="47"/>
      <c r="B597" s="47"/>
      <c r="C597" s="53"/>
      <c r="D597" s="53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2.75" customHeight="1">
      <c r="A598" s="47"/>
      <c r="B598" s="47"/>
      <c r="C598" s="53"/>
      <c r="D598" s="53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2.75" customHeight="1">
      <c r="A599" s="47"/>
      <c r="B599" s="47"/>
      <c r="C599" s="53"/>
      <c r="D599" s="53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2.75" customHeight="1">
      <c r="A600" s="47"/>
      <c r="B600" s="47"/>
      <c r="C600" s="53"/>
      <c r="D600" s="53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2.75" customHeight="1">
      <c r="A601" s="47"/>
      <c r="B601" s="47"/>
      <c r="C601" s="53"/>
      <c r="D601" s="53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2.75" customHeight="1">
      <c r="A602" s="47"/>
      <c r="B602" s="47"/>
      <c r="C602" s="53"/>
      <c r="D602" s="53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2.75" customHeight="1">
      <c r="A603" s="47"/>
      <c r="B603" s="47"/>
      <c r="C603" s="53"/>
      <c r="D603" s="53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2.75" customHeight="1">
      <c r="A604" s="47"/>
      <c r="B604" s="47"/>
      <c r="C604" s="53"/>
      <c r="D604" s="53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2.75" customHeight="1">
      <c r="A605" s="47"/>
      <c r="B605" s="47"/>
      <c r="C605" s="53"/>
      <c r="D605" s="53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2.75" customHeight="1">
      <c r="A606" s="47"/>
      <c r="B606" s="47"/>
      <c r="C606" s="53"/>
      <c r="D606" s="53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2.75" customHeight="1">
      <c r="A607" s="47"/>
      <c r="B607" s="47"/>
      <c r="C607" s="53"/>
      <c r="D607" s="53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2.75" customHeight="1">
      <c r="A608" s="47"/>
      <c r="B608" s="47"/>
      <c r="C608" s="53"/>
      <c r="D608" s="53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2.75" customHeight="1">
      <c r="A609" s="47"/>
      <c r="B609" s="47"/>
      <c r="C609" s="53"/>
      <c r="D609" s="53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2.75" customHeight="1">
      <c r="A610" s="47"/>
      <c r="B610" s="47"/>
      <c r="C610" s="53"/>
      <c r="D610" s="53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2.75" customHeight="1">
      <c r="A611" s="47"/>
      <c r="B611" s="47"/>
      <c r="C611" s="53"/>
      <c r="D611" s="53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2.75" customHeight="1">
      <c r="A612" s="47"/>
      <c r="B612" s="47"/>
      <c r="C612" s="53"/>
      <c r="D612" s="53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2.75" customHeight="1">
      <c r="A613" s="47"/>
      <c r="B613" s="47"/>
      <c r="C613" s="53"/>
      <c r="D613" s="53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2.75" customHeight="1">
      <c r="A614" s="47"/>
      <c r="B614" s="47"/>
      <c r="C614" s="53"/>
      <c r="D614" s="53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2.75" customHeight="1">
      <c r="A615" s="47"/>
      <c r="B615" s="47"/>
      <c r="C615" s="53"/>
      <c r="D615" s="53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2.75" customHeight="1">
      <c r="A616" s="47"/>
      <c r="B616" s="47"/>
      <c r="C616" s="53"/>
      <c r="D616" s="53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2.75" customHeight="1">
      <c r="A617" s="47"/>
      <c r="B617" s="47"/>
      <c r="C617" s="53"/>
      <c r="D617" s="53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2.75" customHeight="1">
      <c r="A618" s="47"/>
      <c r="B618" s="47"/>
      <c r="C618" s="53"/>
      <c r="D618" s="53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2.75" customHeight="1">
      <c r="A619" s="47"/>
      <c r="B619" s="47"/>
      <c r="C619" s="53"/>
      <c r="D619" s="53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2.75" customHeight="1">
      <c r="A620" s="47"/>
      <c r="B620" s="47"/>
      <c r="C620" s="53"/>
      <c r="D620" s="53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2.75" customHeight="1">
      <c r="A621" s="47"/>
      <c r="B621" s="47"/>
      <c r="C621" s="53"/>
      <c r="D621" s="53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2.75" customHeight="1">
      <c r="A622" s="47"/>
      <c r="B622" s="47"/>
      <c r="C622" s="53"/>
      <c r="D622" s="53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2.75" customHeight="1">
      <c r="A623" s="47"/>
      <c r="B623" s="47"/>
      <c r="C623" s="53"/>
      <c r="D623" s="53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2.75" customHeight="1">
      <c r="A624" s="47"/>
      <c r="B624" s="47"/>
      <c r="C624" s="53"/>
      <c r="D624" s="53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2.75" customHeight="1">
      <c r="A625" s="47"/>
      <c r="B625" s="47"/>
      <c r="C625" s="53"/>
      <c r="D625" s="53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2.75" customHeight="1">
      <c r="A626" s="47"/>
      <c r="B626" s="47"/>
      <c r="C626" s="53"/>
      <c r="D626" s="53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2.75" customHeight="1">
      <c r="A627" s="47"/>
      <c r="B627" s="47"/>
      <c r="C627" s="53"/>
      <c r="D627" s="53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2.75" customHeight="1">
      <c r="A628" s="47"/>
      <c r="B628" s="47"/>
      <c r="C628" s="53"/>
      <c r="D628" s="53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2.75" customHeight="1">
      <c r="A629" s="47"/>
      <c r="B629" s="47"/>
      <c r="C629" s="53"/>
      <c r="D629" s="53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2.75" customHeight="1">
      <c r="A630" s="47"/>
      <c r="B630" s="47"/>
      <c r="C630" s="53"/>
      <c r="D630" s="53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2.75" customHeight="1">
      <c r="A631" s="47"/>
      <c r="B631" s="47"/>
      <c r="C631" s="53"/>
      <c r="D631" s="53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2.75" customHeight="1">
      <c r="A632" s="47"/>
      <c r="B632" s="47"/>
      <c r="C632" s="53"/>
      <c r="D632" s="53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2.75" customHeight="1">
      <c r="A633" s="47"/>
      <c r="B633" s="47"/>
      <c r="C633" s="53"/>
      <c r="D633" s="53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2.75" customHeight="1">
      <c r="A634" s="47"/>
      <c r="B634" s="47"/>
      <c r="C634" s="53"/>
      <c r="D634" s="53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2.75" customHeight="1">
      <c r="A635" s="47"/>
      <c r="B635" s="47"/>
      <c r="C635" s="53"/>
      <c r="D635" s="53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2.75" customHeight="1">
      <c r="A636" s="47"/>
      <c r="B636" s="47"/>
      <c r="C636" s="53"/>
      <c r="D636" s="53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2.75" customHeight="1">
      <c r="A637" s="47"/>
      <c r="B637" s="47"/>
      <c r="C637" s="53"/>
      <c r="D637" s="53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2.75" customHeight="1">
      <c r="A638" s="47"/>
      <c r="B638" s="47"/>
      <c r="C638" s="53"/>
      <c r="D638" s="53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2.75" customHeight="1">
      <c r="A639" s="47"/>
      <c r="B639" s="47"/>
      <c r="C639" s="53"/>
      <c r="D639" s="53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2.75" customHeight="1">
      <c r="A640" s="47"/>
      <c r="B640" s="47"/>
      <c r="C640" s="53"/>
      <c r="D640" s="53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2.75" customHeight="1">
      <c r="A641" s="47"/>
      <c r="B641" s="47"/>
      <c r="C641" s="53"/>
      <c r="D641" s="53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2.75" customHeight="1">
      <c r="A642" s="47"/>
      <c r="B642" s="47"/>
      <c r="C642" s="53"/>
      <c r="D642" s="53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2.75" customHeight="1">
      <c r="A643" s="47"/>
      <c r="B643" s="47"/>
      <c r="C643" s="53"/>
      <c r="D643" s="53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2.75" customHeight="1">
      <c r="A644" s="47"/>
      <c r="B644" s="47"/>
      <c r="C644" s="53"/>
      <c r="D644" s="53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2.75" customHeight="1">
      <c r="A645" s="47"/>
      <c r="B645" s="47"/>
      <c r="C645" s="53"/>
      <c r="D645" s="53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2.75" customHeight="1">
      <c r="A646" s="47"/>
      <c r="B646" s="47"/>
      <c r="C646" s="53"/>
      <c r="D646" s="53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2.75" customHeight="1">
      <c r="A647" s="47"/>
      <c r="B647" s="47"/>
      <c r="C647" s="53"/>
      <c r="D647" s="53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2.75" customHeight="1">
      <c r="A648" s="47"/>
      <c r="B648" s="47"/>
      <c r="C648" s="53"/>
      <c r="D648" s="53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2.75" customHeight="1">
      <c r="A649" s="47"/>
      <c r="B649" s="47"/>
      <c r="C649" s="53"/>
      <c r="D649" s="53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2.75" customHeight="1">
      <c r="A650" s="47"/>
      <c r="B650" s="47"/>
      <c r="C650" s="53"/>
      <c r="D650" s="53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2.75" customHeight="1">
      <c r="A651" s="47"/>
      <c r="B651" s="47"/>
      <c r="C651" s="53"/>
      <c r="D651" s="53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2.75" customHeight="1">
      <c r="A652" s="47"/>
      <c r="B652" s="47"/>
      <c r="C652" s="53"/>
      <c r="D652" s="53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2.75" customHeight="1">
      <c r="A653" s="47"/>
      <c r="B653" s="47"/>
      <c r="C653" s="53"/>
      <c r="D653" s="53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2.75" customHeight="1">
      <c r="A654" s="47"/>
      <c r="B654" s="47"/>
      <c r="C654" s="53"/>
      <c r="D654" s="53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2.75" customHeight="1">
      <c r="A655" s="47"/>
      <c r="B655" s="47"/>
      <c r="C655" s="53"/>
      <c r="D655" s="53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2.75" customHeight="1">
      <c r="A656" s="47"/>
      <c r="B656" s="47"/>
      <c r="C656" s="53"/>
      <c r="D656" s="53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2.75" customHeight="1">
      <c r="A657" s="47"/>
      <c r="B657" s="47"/>
      <c r="C657" s="53"/>
      <c r="D657" s="53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2.75" customHeight="1">
      <c r="A658" s="47"/>
      <c r="B658" s="47"/>
      <c r="C658" s="53"/>
      <c r="D658" s="53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2.75" customHeight="1">
      <c r="A659" s="47"/>
      <c r="B659" s="47"/>
      <c r="C659" s="53"/>
      <c r="D659" s="53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2.75" customHeight="1">
      <c r="A660" s="47"/>
      <c r="B660" s="47"/>
      <c r="C660" s="53"/>
      <c r="D660" s="53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2.75" customHeight="1">
      <c r="A661" s="47"/>
      <c r="B661" s="47"/>
      <c r="C661" s="53"/>
      <c r="D661" s="53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2.75" customHeight="1">
      <c r="A662" s="47"/>
      <c r="B662" s="47"/>
      <c r="C662" s="53"/>
      <c r="D662" s="53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2.75" customHeight="1">
      <c r="A663" s="47"/>
      <c r="B663" s="47"/>
      <c r="C663" s="53"/>
      <c r="D663" s="53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2.75" customHeight="1">
      <c r="A664" s="47"/>
      <c r="B664" s="47"/>
      <c r="C664" s="53"/>
      <c r="D664" s="53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2.75" customHeight="1">
      <c r="A665" s="47"/>
      <c r="B665" s="47"/>
      <c r="C665" s="53"/>
      <c r="D665" s="53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2.75" customHeight="1">
      <c r="A666" s="47"/>
      <c r="B666" s="47"/>
      <c r="C666" s="53"/>
      <c r="D666" s="53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2.75" customHeight="1">
      <c r="A667" s="47"/>
      <c r="B667" s="47"/>
      <c r="C667" s="53"/>
      <c r="D667" s="53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2.75" customHeight="1">
      <c r="A668" s="47"/>
      <c r="B668" s="47"/>
      <c r="C668" s="53"/>
      <c r="D668" s="53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2.75" customHeight="1">
      <c r="A669" s="47"/>
      <c r="B669" s="47"/>
      <c r="C669" s="53"/>
      <c r="D669" s="53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2.75" customHeight="1">
      <c r="A670" s="47"/>
      <c r="B670" s="47"/>
      <c r="C670" s="53"/>
      <c r="D670" s="53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2.75" customHeight="1">
      <c r="A671" s="47"/>
      <c r="B671" s="47"/>
      <c r="C671" s="53"/>
      <c r="D671" s="53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2.75" customHeight="1">
      <c r="A672" s="47"/>
      <c r="B672" s="47"/>
      <c r="C672" s="53"/>
      <c r="D672" s="53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2.75" customHeight="1">
      <c r="A673" s="47"/>
      <c r="B673" s="47"/>
      <c r="C673" s="53"/>
      <c r="D673" s="53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2.75" customHeight="1">
      <c r="A674" s="47"/>
      <c r="B674" s="47"/>
      <c r="C674" s="53"/>
      <c r="D674" s="53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2.75" customHeight="1">
      <c r="A675" s="47"/>
      <c r="B675" s="47"/>
      <c r="C675" s="53"/>
      <c r="D675" s="53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2.75" customHeight="1">
      <c r="A676" s="47"/>
      <c r="B676" s="47"/>
      <c r="C676" s="53"/>
      <c r="D676" s="53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2.75" customHeight="1">
      <c r="A677" s="47"/>
      <c r="B677" s="47"/>
      <c r="C677" s="53"/>
      <c r="D677" s="53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2.75" customHeight="1">
      <c r="A678" s="47"/>
      <c r="B678" s="47"/>
      <c r="C678" s="53"/>
      <c r="D678" s="53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2.75" customHeight="1">
      <c r="A679" s="47"/>
      <c r="B679" s="47"/>
      <c r="C679" s="53"/>
      <c r="D679" s="53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2.75" customHeight="1">
      <c r="A680" s="47"/>
      <c r="B680" s="47"/>
      <c r="C680" s="53"/>
      <c r="D680" s="53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2.75" customHeight="1">
      <c r="A681" s="47"/>
      <c r="B681" s="47"/>
      <c r="C681" s="53"/>
      <c r="D681" s="53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2.75" customHeight="1">
      <c r="A682" s="47"/>
      <c r="B682" s="47"/>
      <c r="C682" s="53"/>
      <c r="D682" s="53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2.75" customHeight="1">
      <c r="A683" s="47"/>
      <c r="B683" s="47"/>
      <c r="C683" s="53"/>
      <c r="D683" s="53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2.75" customHeight="1">
      <c r="A684" s="47"/>
      <c r="B684" s="47"/>
      <c r="C684" s="53"/>
      <c r="D684" s="53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2.75" customHeight="1">
      <c r="A685" s="47"/>
      <c r="B685" s="47"/>
      <c r="C685" s="53"/>
      <c r="D685" s="53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2.75" customHeight="1">
      <c r="A686" s="47"/>
      <c r="B686" s="47"/>
      <c r="C686" s="53"/>
      <c r="D686" s="53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2.75" customHeight="1">
      <c r="A687" s="47"/>
      <c r="B687" s="47"/>
      <c r="C687" s="53"/>
      <c r="D687" s="53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2.75" customHeight="1">
      <c r="A688" s="47"/>
      <c r="B688" s="47"/>
      <c r="C688" s="53"/>
      <c r="D688" s="53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2.75" customHeight="1">
      <c r="A689" s="47"/>
      <c r="B689" s="47"/>
      <c r="C689" s="53"/>
      <c r="D689" s="53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2.75" customHeight="1">
      <c r="A690" s="47"/>
      <c r="B690" s="47"/>
      <c r="C690" s="53"/>
      <c r="D690" s="53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2.75" customHeight="1">
      <c r="A691" s="47"/>
      <c r="B691" s="47"/>
      <c r="C691" s="53"/>
      <c r="D691" s="53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2.75" customHeight="1">
      <c r="A692" s="47"/>
      <c r="B692" s="47"/>
      <c r="C692" s="53"/>
      <c r="D692" s="53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2.75" customHeight="1">
      <c r="A693" s="47"/>
      <c r="B693" s="47"/>
      <c r="C693" s="53"/>
      <c r="D693" s="53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2.75" customHeight="1">
      <c r="A694" s="47"/>
      <c r="B694" s="47"/>
      <c r="C694" s="53"/>
      <c r="D694" s="53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2.75" customHeight="1">
      <c r="A695" s="47"/>
      <c r="B695" s="47"/>
      <c r="C695" s="53"/>
      <c r="D695" s="53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2.75" customHeight="1">
      <c r="A696" s="47"/>
      <c r="B696" s="47"/>
      <c r="C696" s="53"/>
      <c r="D696" s="53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2.75" customHeight="1">
      <c r="A697" s="47"/>
      <c r="B697" s="47"/>
      <c r="C697" s="53"/>
      <c r="D697" s="53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2.75" customHeight="1">
      <c r="A698" s="47"/>
      <c r="B698" s="47"/>
      <c r="C698" s="53"/>
      <c r="D698" s="53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2.75" customHeight="1">
      <c r="A699" s="47"/>
      <c r="B699" s="47"/>
      <c r="C699" s="53"/>
      <c r="D699" s="53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2.75" customHeight="1">
      <c r="A700" s="47"/>
      <c r="B700" s="47"/>
      <c r="C700" s="53"/>
      <c r="D700" s="53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2.75" customHeight="1">
      <c r="A701" s="47"/>
      <c r="B701" s="47"/>
      <c r="C701" s="53"/>
      <c r="D701" s="53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2.75" customHeight="1">
      <c r="A702" s="47"/>
      <c r="B702" s="47"/>
      <c r="C702" s="53"/>
      <c r="D702" s="53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2.75" customHeight="1">
      <c r="A703" s="47"/>
      <c r="B703" s="47"/>
      <c r="C703" s="53"/>
      <c r="D703" s="53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2.75" customHeight="1">
      <c r="A704" s="47"/>
      <c r="B704" s="47"/>
      <c r="C704" s="53"/>
      <c r="D704" s="53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2.75" customHeight="1">
      <c r="A705" s="47"/>
      <c r="B705" s="47"/>
      <c r="C705" s="53"/>
      <c r="D705" s="53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2.75" customHeight="1">
      <c r="A706" s="47"/>
      <c r="B706" s="47"/>
      <c r="C706" s="53"/>
      <c r="D706" s="53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2.75" customHeight="1">
      <c r="A707" s="47"/>
      <c r="B707" s="47"/>
      <c r="C707" s="53"/>
      <c r="D707" s="53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2.75" customHeight="1">
      <c r="A708" s="47"/>
      <c r="B708" s="47"/>
      <c r="C708" s="53"/>
      <c r="D708" s="53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2.75" customHeight="1">
      <c r="A709" s="47"/>
      <c r="B709" s="47"/>
      <c r="C709" s="53"/>
      <c r="D709" s="53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2.75" customHeight="1">
      <c r="A710" s="47"/>
      <c r="B710" s="47"/>
      <c r="C710" s="53"/>
      <c r="D710" s="53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2.75" customHeight="1">
      <c r="A711" s="47"/>
      <c r="B711" s="47"/>
      <c r="C711" s="53"/>
      <c r="D711" s="53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2.75" customHeight="1">
      <c r="A712" s="47"/>
      <c r="B712" s="47"/>
      <c r="C712" s="53"/>
      <c r="D712" s="53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2.75" customHeight="1">
      <c r="A713" s="47"/>
      <c r="B713" s="47"/>
      <c r="C713" s="53"/>
      <c r="D713" s="53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2.75" customHeight="1">
      <c r="A714" s="47"/>
      <c r="B714" s="47"/>
      <c r="C714" s="53"/>
      <c r="D714" s="53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2.75" customHeight="1">
      <c r="A715" s="47"/>
      <c r="B715" s="47"/>
      <c r="C715" s="53"/>
      <c r="D715" s="53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2.75" customHeight="1">
      <c r="A716" s="47"/>
      <c r="B716" s="47"/>
      <c r="C716" s="53"/>
      <c r="D716" s="53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2.75" customHeight="1">
      <c r="A717" s="47"/>
      <c r="B717" s="47"/>
      <c r="C717" s="53"/>
      <c r="D717" s="53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2.75" customHeight="1">
      <c r="A718" s="47"/>
      <c r="B718" s="47"/>
      <c r="C718" s="53"/>
      <c r="D718" s="53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2.75" customHeight="1">
      <c r="A719" s="47"/>
      <c r="B719" s="47"/>
      <c r="C719" s="53"/>
      <c r="D719" s="53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2.75" customHeight="1">
      <c r="A720" s="47"/>
      <c r="B720" s="47"/>
      <c r="C720" s="53"/>
      <c r="D720" s="53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2.75" customHeight="1">
      <c r="A721" s="47"/>
      <c r="B721" s="47"/>
      <c r="C721" s="53"/>
      <c r="D721" s="53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2.75" customHeight="1">
      <c r="A722" s="47"/>
      <c r="B722" s="47"/>
      <c r="C722" s="53"/>
      <c r="D722" s="53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2.75" customHeight="1">
      <c r="A723" s="47"/>
      <c r="B723" s="47"/>
      <c r="C723" s="53"/>
      <c r="D723" s="53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2.75" customHeight="1">
      <c r="A724" s="47"/>
      <c r="B724" s="47"/>
      <c r="C724" s="53"/>
      <c r="D724" s="53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2.75" customHeight="1">
      <c r="A725" s="47"/>
      <c r="B725" s="47"/>
      <c r="C725" s="53"/>
      <c r="D725" s="53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2.75" customHeight="1">
      <c r="A726" s="47"/>
      <c r="B726" s="47"/>
      <c r="C726" s="53"/>
      <c r="D726" s="53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2.75" customHeight="1">
      <c r="A727" s="47"/>
      <c r="B727" s="47"/>
      <c r="C727" s="53"/>
      <c r="D727" s="53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2.75" customHeight="1">
      <c r="A728" s="47"/>
      <c r="B728" s="47"/>
      <c r="C728" s="53"/>
      <c r="D728" s="53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2.75" customHeight="1">
      <c r="A729" s="47"/>
      <c r="B729" s="47"/>
      <c r="C729" s="53"/>
      <c r="D729" s="53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2.75" customHeight="1">
      <c r="A730" s="47"/>
      <c r="B730" s="47"/>
      <c r="C730" s="53"/>
      <c r="D730" s="53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2.75" customHeight="1">
      <c r="A731" s="47"/>
      <c r="B731" s="47"/>
      <c r="C731" s="53"/>
      <c r="D731" s="53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2.75" customHeight="1">
      <c r="A732" s="47"/>
      <c r="B732" s="47"/>
      <c r="C732" s="53"/>
      <c r="D732" s="53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2.75" customHeight="1">
      <c r="A733" s="47"/>
      <c r="B733" s="47"/>
      <c r="C733" s="53"/>
      <c r="D733" s="53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2.75" customHeight="1">
      <c r="A734" s="47"/>
      <c r="B734" s="47"/>
      <c r="C734" s="53"/>
      <c r="D734" s="53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2.75" customHeight="1">
      <c r="A735" s="47"/>
      <c r="B735" s="47"/>
      <c r="C735" s="53"/>
      <c r="D735" s="53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2.75" customHeight="1">
      <c r="A736" s="47"/>
      <c r="B736" s="47"/>
      <c r="C736" s="53"/>
      <c r="D736" s="53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2.75" customHeight="1">
      <c r="A737" s="47"/>
      <c r="B737" s="47"/>
      <c r="C737" s="53"/>
      <c r="D737" s="53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2.75" customHeight="1">
      <c r="A738" s="47"/>
      <c r="B738" s="47"/>
      <c r="C738" s="53"/>
      <c r="D738" s="53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2.75" customHeight="1">
      <c r="A739" s="47"/>
      <c r="B739" s="47"/>
      <c r="C739" s="53"/>
      <c r="D739" s="53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2.75" customHeight="1">
      <c r="A740" s="47"/>
      <c r="B740" s="47"/>
      <c r="C740" s="53"/>
      <c r="D740" s="53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2.75" customHeight="1">
      <c r="A741" s="47"/>
      <c r="B741" s="47"/>
      <c r="C741" s="53"/>
      <c r="D741" s="53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2.75" customHeight="1">
      <c r="A742" s="47"/>
      <c r="B742" s="47"/>
      <c r="C742" s="53"/>
      <c r="D742" s="53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2.75" customHeight="1">
      <c r="A743" s="47"/>
      <c r="B743" s="47"/>
      <c r="C743" s="53"/>
      <c r="D743" s="53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2.75" customHeight="1">
      <c r="A744" s="47"/>
      <c r="B744" s="47"/>
      <c r="C744" s="53"/>
      <c r="D744" s="53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2.75" customHeight="1">
      <c r="A745" s="47"/>
      <c r="B745" s="47"/>
      <c r="C745" s="53"/>
      <c r="D745" s="53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2.75" customHeight="1">
      <c r="A746" s="47"/>
      <c r="B746" s="47"/>
      <c r="C746" s="53"/>
      <c r="D746" s="53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2.75" customHeight="1">
      <c r="A747" s="47"/>
      <c r="B747" s="47"/>
      <c r="C747" s="53"/>
      <c r="D747" s="53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2.75" customHeight="1">
      <c r="A748" s="47"/>
      <c r="B748" s="47"/>
      <c r="C748" s="53"/>
      <c r="D748" s="53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2.75" customHeight="1">
      <c r="A749" s="47"/>
      <c r="B749" s="47"/>
      <c r="C749" s="53"/>
      <c r="D749" s="53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2.75" customHeight="1">
      <c r="A750" s="47"/>
      <c r="B750" s="47"/>
      <c r="C750" s="53"/>
      <c r="D750" s="53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2.75" customHeight="1">
      <c r="A751" s="47"/>
      <c r="B751" s="47"/>
      <c r="C751" s="53"/>
      <c r="D751" s="53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2.75" customHeight="1">
      <c r="A752" s="47"/>
      <c r="B752" s="47"/>
      <c r="C752" s="53"/>
      <c r="D752" s="53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2.75" customHeight="1">
      <c r="A753" s="47"/>
      <c r="B753" s="47"/>
      <c r="C753" s="53"/>
      <c r="D753" s="53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2.75" customHeight="1">
      <c r="A754" s="47"/>
      <c r="B754" s="47"/>
      <c r="C754" s="53"/>
      <c r="D754" s="53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2.75" customHeight="1">
      <c r="A755" s="47"/>
      <c r="B755" s="47"/>
      <c r="C755" s="53"/>
      <c r="D755" s="53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2.75" customHeight="1">
      <c r="A756" s="47"/>
      <c r="B756" s="47"/>
      <c r="C756" s="53"/>
      <c r="D756" s="53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2.75" customHeight="1">
      <c r="A757" s="47"/>
      <c r="B757" s="47"/>
      <c r="C757" s="53"/>
      <c r="D757" s="53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2.75" customHeight="1">
      <c r="A758" s="47"/>
      <c r="B758" s="47"/>
      <c r="C758" s="53"/>
      <c r="D758" s="53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2.75" customHeight="1">
      <c r="A759" s="47"/>
      <c r="B759" s="47"/>
      <c r="C759" s="53"/>
      <c r="D759" s="53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2.75" customHeight="1">
      <c r="A760" s="47"/>
      <c r="B760" s="47"/>
      <c r="C760" s="53"/>
      <c r="D760" s="53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2.75" customHeight="1">
      <c r="A761" s="47"/>
      <c r="B761" s="47"/>
      <c r="C761" s="53"/>
      <c r="D761" s="53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2.75" customHeight="1">
      <c r="A762" s="47"/>
      <c r="B762" s="47"/>
      <c r="C762" s="53"/>
      <c r="D762" s="53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2.75" customHeight="1">
      <c r="A763" s="47"/>
      <c r="B763" s="47"/>
      <c r="C763" s="53"/>
      <c r="D763" s="53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2.75" customHeight="1">
      <c r="A764" s="47"/>
      <c r="B764" s="47"/>
      <c r="C764" s="53"/>
      <c r="D764" s="53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2.75" customHeight="1">
      <c r="A765" s="47"/>
      <c r="B765" s="47"/>
      <c r="C765" s="53"/>
      <c r="D765" s="53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2.75" customHeight="1">
      <c r="A766" s="47"/>
      <c r="B766" s="47"/>
      <c r="C766" s="53"/>
      <c r="D766" s="53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2.75" customHeight="1">
      <c r="A767" s="47"/>
      <c r="B767" s="47"/>
      <c r="C767" s="53"/>
      <c r="D767" s="53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2.75" customHeight="1">
      <c r="A768" s="47"/>
      <c r="B768" s="47"/>
      <c r="C768" s="53"/>
      <c r="D768" s="53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2.75" customHeight="1">
      <c r="A769" s="47"/>
      <c r="B769" s="47"/>
      <c r="C769" s="53"/>
      <c r="D769" s="53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2.75" customHeight="1">
      <c r="A770" s="47"/>
      <c r="B770" s="47"/>
      <c r="C770" s="53"/>
      <c r="D770" s="53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2.75" customHeight="1">
      <c r="A771" s="47"/>
      <c r="B771" s="47"/>
      <c r="C771" s="53"/>
      <c r="D771" s="53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2.75" customHeight="1">
      <c r="A772" s="47"/>
      <c r="B772" s="47"/>
      <c r="C772" s="53"/>
      <c r="D772" s="53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2.75" customHeight="1">
      <c r="A773" s="47"/>
      <c r="B773" s="47"/>
      <c r="C773" s="53"/>
      <c r="D773" s="53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2.75" customHeight="1">
      <c r="A774" s="47"/>
      <c r="B774" s="47"/>
      <c r="C774" s="53"/>
      <c r="D774" s="53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2.75" customHeight="1">
      <c r="A775" s="47"/>
      <c r="B775" s="47"/>
      <c r="C775" s="53"/>
      <c r="D775" s="53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2.75" customHeight="1">
      <c r="A776" s="47"/>
      <c r="B776" s="47"/>
      <c r="C776" s="53"/>
      <c r="D776" s="53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2.75" customHeight="1">
      <c r="A777" s="47"/>
      <c r="B777" s="47"/>
      <c r="C777" s="53"/>
      <c r="D777" s="53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2.75" customHeight="1">
      <c r="A778" s="47"/>
      <c r="B778" s="47"/>
      <c r="C778" s="53"/>
      <c r="D778" s="53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2.75" customHeight="1">
      <c r="A779" s="47"/>
      <c r="B779" s="47"/>
      <c r="C779" s="53"/>
      <c r="D779" s="53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2.75" customHeight="1">
      <c r="A780" s="47"/>
      <c r="B780" s="47"/>
      <c r="C780" s="53"/>
      <c r="D780" s="53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2.75" customHeight="1">
      <c r="A781" s="47"/>
      <c r="B781" s="47"/>
      <c r="C781" s="53"/>
      <c r="D781" s="53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2.75" customHeight="1">
      <c r="A782" s="47"/>
      <c r="B782" s="47"/>
      <c r="C782" s="53"/>
      <c r="D782" s="53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2.75" customHeight="1">
      <c r="A783" s="47"/>
      <c r="B783" s="47"/>
      <c r="C783" s="53"/>
      <c r="D783" s="53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2.75" customHeight="1">
      <c r="A784" s="47"/>
      <c r="B784" s="47"/>
      <c r="C784" s="53"/>
      <c r="D784" s="53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2.75" customHeight="1">
      <c r="A785" s="47"/>
      <c r="B785" s="47"/>
      <c r="C785" s="53"/>
      <c r="D785" s="53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2.75" customHeight="1">
      <c r="A786" s="47"/>
      <c r="B786" s="47"/>
      <c r="C786" s="53"/>
      <c r="D786" s="53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2.75" customHeight="1">
      <c r="A787" s="47"/>
      <c r="B787" s="47"/>
      <c r="C787" s="53"/>
      <c r="D787" s="53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2.75" customHeight="1">
      <c r="A788" s="47"/>
      <c r="B788" s="47"/>
      <c r="C788" s="53"/>
      <c r="D788" s="53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2.75" customHeight="1">
      <c r="A789" s="47"/>
      <c r="B789" s="47"/>
      <c r="C789" s="53"/>
      <c r="D789" s="53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2.75" customHeight="1">
      <c r="A790" s="47"/>
      <c r="B790" s="47"/>
      <c r="C790" s="53"/>
      <c r="D790" s="53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2.75" customHeight="1">
      <c r="A791" s="47"/>
      <c r="B791" s="47"/>
      <c r="C791" s="53"/>
      <c r="D791" s="53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2.75" customHeight="1">
      <c r="A792" s="47"/>
      <c r="B792" s="47"/>
      <c r="C792" s="53"/>
      <c r="D792" s="53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2.75" customHeight="1">
      <c r="A793" s="47"/>
      <c r="B793" s="47"/>
      <c r="C793" s="53"/>
      <c r="D793" s="53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2.75" customHeight="1">
      <c r="A794" s="47"/>
      <c r="B794" s="47"/>
      <c r="C794" s="53"/>
      <c r="D794" s="53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2.75" customHeight="1">
      <c r="A795" s="47"/>
      <c r="B795" s="47"/>
      <c r="C795" s="53"/>
      <c r="D795" s="53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2.75" customHeight="1">
      <c r="A796" s="47"/>
      <c r="B796" s="47"/>
      <c r="C796" s="53"/>
      <c r="D796" s="53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2.75" customHeight="1">
      <c r="A797" s="47"/>
      <c r="B797" s="47"/>
      <c r="C797" s="53"/>
      <c r="D797" s="53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2.75" customHeight="1">
      <c r="A798" s="47"/>
      <c r="B798" s="47"/>
      <c r="C798" s="53"/>
      <c r="D798" s="53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2.75" customHeight="1">
      <c r="A799" s="47"/>
      <c r="B799" s="47"/>
      <c r="C799" s="53"/>
      <c r="D799" s="53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2.75" customHeight="1">
      <c r="A800" s="47"/>
      <c r="B800" s="47"/>
      <c r="C800" s="53"/>
      <c r="D800" s="53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2.75" customHeight="1">
      <c r="A801" s="47"/>
      <c r="B801" s="47"/>
      <c r="C801" s="53"/>
      <c r="D801" s="53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2.75" customHeight="1">
      <c r="A802" s="47"/>
      <c r="B802" s="47"/>
      <c r="C802" s="53"/>
      <c r="D802" s="53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2.75" customHeight="1">
      <c r="A803" s="47"/>
      <c r="B803" s="47"/>
      <c r="C803" s="53"/>
      <c r="D803" s="53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2.75" customHeight="1">
      <c r="A804" s="47"/>
      <c r="B804" s="47"/>
      <c r="C804" s="53"/>
      <c r="D804" s="53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2.75" customHeight="1">
      <c r="A805" s="47"/>
      <c r="B805" s="47"/>
      <c r="C805" s="53"/>
      <c r="D805" s="53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2.75" customHeight="1">
      <c r="A806" s="47"/>
      <c r="B806" s="47"/>
      <c r="C806" s="53"/>
      <c r="D806" s="53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2.75" customHeight="1">
      <c r="A807" s="47"/>
      <c r="B807" s="47"/>
      <c r="C807" s="53"/>
      <c r="D807" s="53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2.75" customHeight="1">
      <c r="A808" s="47"/>
      <c r="B808" s="47"/>
      <c r="C808" s="53"/>
      <c r="D808" s="53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2.75" customHeight="1">
      <c r="A809" s="47"/>
      <c r="B809" s="47"/>
      <c r="C809" s="53"/>
      <c r="D809" s="53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2.75" customHeight="1">
      <c r="A810" s="47"/>
      <c r="B810" s="47"/>
      <c r="C810" s="53"/>
      <c r="D810" s="53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2.75" customHeight="1">
      <c r="A811" s="47"/>
      <c r="B811" s="47"/>
      <c r="C811" s="53"/>
      <c r="D811" s="53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2.75" customHeight="1">
      <c r="A812" s="47"/>
      <c r="B812" s="47"/>
      <c r="C812" s="53"/>
      <c r="D812" s="53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2.75" customHeight="1">
      <c r="A813" s="47"/>
      <c r="B813" s="47"/>
      <c r="C813" s="53"/>
      <c r="D813" s="53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2.75" customHeight="1">
      <c r="A814" s="47"/>
      <c r="B814" s="47"/>
      <c r="C814" s="53"/>
      <c r="D814" s="53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2.75" customHeight="1">
      <c r="A815" s="47"/>
      <c r="B815" s="47"/>
      <c r="C815" s="53"/>
      <c r="D815" s="53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2.75" customHeight="1">
      <c r="A816" s="47"/>
      <c r="B816" s="47"/>
      <c r="C816" s="53"/>
      <c r="D816" s="53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2.75" customHeight="1">
      <c r="A817" s="47"/>
      <c r="B817" s="47"/>
      <c r="C817" s="53"/>
      <c r="D817" s="53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2.75" customHeight="1">
      <c r="A818" s="47"/>
      <c r="B818" s="47"/>
      <c r="C818" s="53"/>
      <c r="D818" s="53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2.75" customHeight="1">
      <c r="A819" s="47"/>
      <c r="B819" s="47"/>
      <c r="C819" s="53"/>
      <c r="D819" s="53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2.75" customHeight="1">
      <c r="A820" s="47"/>
      <c r="B820" s="47"/>
      <c r="C820" s="53"/>
      <c r="D820" s="53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2.75" customHeight="1">
      <c r="A821" s="47"/>
      <c r="B821" s="47"/>
      <c r="C821" s="53"/>
      <c r="D821" s="53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2.75" customHeight="1">
      <c r="A822" s="47"/>
      <c r="B822" s="47"/>
      <c r="C822" s="53"/>
      <c r="D822" s="53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2.75" customHeight="1">
      <c r="A823" s="47"/>
      <c r="B823" s="47"/>
      <c r="C823" s="53"/>
      <c r="D823" s="53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2.75" customHeight="1">
      <c r="A824" s="47"/>
      <c r="B824" s="47"/>
      <c r="C824" s="53"/>
      <c r="D824" s="53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2.75" customHeight="1">
      <c r="A825" s="47"/>
      <c r="B825" s="47"/>
      <c r="C825" s="53"/>
      <c r="D825" s="53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2.75" customHeight="1">
      <c r="A826" s="47"/>
      <c r="B826" s="47"/>
      <c r="C826" s="53"/>
      <c r="D826" s="53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2.75" customHeight="1">
      <c r="A827" s="47"/>
      <c r="B827" s="47"/>
      <c r="C827" s="53"/>
      <c r="D827" s="53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2.75" customHeight="1">
      <c r="A828" s="47"/>
      <c r="B828" s="47"/>
      <c r="C828" s="53"/>
      <c r="D828" s="53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2.75" customHeight="1">
      <c r="A829" s="47"/>
      <c r="B829" s="47"/>
      <c r="C829" s="53"/>
      <c r="D829" s="53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2.75" customHeight="1">
      <c r="A830" s="47"/>
      <c r="B830" s="47"/>
      <c r="C830" s="53"/>
      <c r="D830" s="53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2.75" customHeight="1">
      <c r="A831" s="47"/>
      <c r="B831" s="47"/>
      <c r="C831" s="53"/>
      <c r="D831" s="53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2.75" customHeight="1">
      <c r="A832" s="47"/>
      <c r="B832" s="47"/>
      <c r="C832" s="53"/>
      <c r="D832" s="53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2.75" customHeight="1">
      <c r="A833" s="47"/>
      <c r="B833" s="47"/>
      <c r="C833" s="53"/>
      <c r="D833" s="53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2.75" customHeight="1">
      <c r="A834" s="47"/>
      <c r="B834" s="47"/>
      <c r="C834" s="53"/>
      <c r="D834" s="53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2.75" customHeight="1">
      <c r="A835" s="47"/>
      <c r="B835" s="47"/>
      <c r="C835" s="53"/>
      <c r="D835" s="53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2.75" customHeight="1">
      <c r="A836" s="47"/>
      <c r="B836" s="47"/>
      <c r="C836" s="53"/>
      <c r="D836" s="53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2.75" customHeight="1">
      <c r="A837" s="47"/>
      <c r="B837" s="47"/>
      <c r="C837" s="53"/>
      <c r="D837" s="53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2.75" customHeight="1">
      <c r="A838" s="47"/>
      <c r="B838" s="47"/>
      <c r="C838" s="53"/>
      <c r="D838" s="53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2.75" customHeight="1">
      <c r="A839" s="47"/>
      <c r="B839" s="47"/>
      <c r="C839" s="53"/>
      <c r="D839" s="53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2.75" customHeight="1">
      <c r="A840" s="47"/>
      <c r="B840" s="47"/>
      <c r="C840" s="53"/>
      <c r="D840" s="53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2.75" customHeight="1">
      <c r="A841" s="47"/>
      <c r="B841" s="47"/>
      <c r="C841" s="53"/>
      <c r="D841" s="53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2.75" customHeight="1">
      <c r="A842" s="47"/>
      <c r="B842" s="47"/>
      <c r="C842" s="53"/>
      <c r="D842" s="53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2.75" customHeight="1">
      <c r="A843" s="47"/>
      <c r="B843" s="47"/>
      <c r="C843" s="53"/>
      <c r="D843" s="53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2.75" customHeight="1">
      <c r="A844" s="47"/>
      <c r="B844" s="47"/>
      <c r="C844" s="53"/>
      <c r="D844" s="53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2.75" customHeight="1">
      <c r="A845" s="47"/>
      <c r="B845" s="47"/>
      <c r="C845" s="53"/>
      <c r="D845" s="53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2.75" customHeight="1">
      <c r="A846" s="47"/>
      <c r="B846" s="47"/>
      <c r="C846" s="53"/>
      <c r="D846" s="53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2.75" customHeight="1">
      <c r="A847" s="47"/>
      <c r="B847" s="47"/>
      <c r="C847" s="53"/>
      <c r="D847" s="53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2.75" customHeight="1">
      <c r="A848" s="47"/>
      <c r="B848" s="47"/>
      <c r="C848" s="53"/>
      <c r="D848" s="53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2.75" customHeight="1">
      <c r="A849" s="47"/>
      <c r="B849" s="47"/>
      <c r="C849" s="53"/>
      <c r="D849" s="53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2.75" customHeight="1">
      <c r="A850" s="47"/>
      <c r="B850" s="47"/>
      <c r="C850" s="53"/>
      <c r="D850" s="53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2.75" customHeight="1">
      <c r="A851" s="47"/>
      <c r="B851" s="47"/>
      <c r="C851" s="53"/>
      <c r="D851" s="53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2.75" customHeight="1">
      <c r="A852" s="47"/>
      <c r="B852" s="47"/>
      <c r="C852" s="53"/>
      <c r="D852" s="53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2.75" customHeight="1">
      <c r="A853" s="47"/>
      <c r="B853" s="47"/>
      <c r="C853" s="53"/>
      <c r="D853" s="53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2.75" customHeight="1">
      <c r="A854" s="47"/>
      <c r="B854" s="47"/>
      <c r="C854" s="53"/>
      <c r="D854" s="53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2.75" customHeight="1">
      <c r="A855" s="47"/>
      <c r="B855" s="47"/>
      <c r="C855" s="53"/>
      <c r="D855" s="53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2.75" customHeight="1">
      <c r="A856" s="47"/>
      <c r="B856" s="47"/>
      <c r="C856" s="53"/>
      <c r="D856" s="53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2.75" customHeight="1">
      <c r="A857" s="47"/>
      <c r="B857" s="47"/>
      <c r="C857" s="53"/>
      <c r="D857" s="53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2.75" customHeight="1">
      <c r="A858" s="47"/>
      <c r="B858" s="47"/>
      <c r="C858" s="53"/>
      <c r="D858" s="53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2.75" customHeight="1">
      <c r="A859" s="47"/>
      <c r="B859" s="47"/>
      <c r="C859" s="53"/>
      <c r="D859" s="53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2.75" customHeight="1">
      <c r="A860" s="47"/>
      <c r="B860" s="47"/>
      <c r="C860" s="53"/>
      <c r="D860" s="53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2.75" customHeight="1">
      <c r="A861" s="47"/>
      <c r="B861" s="47"/>
      <c r="C861" s="53"/>
      <c r="D861" s="53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2.75" customHeight="1">
      <c r="A862" s="47"/>
      <c r="B862" s="47"/>
      <c r="C862" s="53"/>
      <c r="D862" s="53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2.75" customHeight="1">
      <c r="A863" s="47"/>
      <c r="B863" s="47"/>
      <c r="C863" s="53"/>
      <c r="D863" s="53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2.75" customHeight="1">
      <c r="A864" s="47"/>
      <c r="B864" s="47"/>
      <c r="C864" s="53"/>
      <c r="D864" s="53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2.75" customHeight="1">
      <c r="A865" s="47"/>
      <c r="B865" s="47"/>
      <c r="C865" s="53"/>
      <c r="D865" s="53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2.75" customHeight="1">
      <c r="A866" s="47"/>
      <c r="B866" s="47"/>
      <c r="C866" s="53"/>
      <c r="D866" s="53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2.75" customHeight="1">
      <c r="A867" s="47"/>
      <c r="B867" s="47"/>
      <c r="C867" s="53"/>
      <c r="D867" s="53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2.75" customHeight="1">
      <c r="A868" s="47"/>
      <c r="B868" s="47"/>
      <c r="C868" s="53"/>
      <c r="D868" s="53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2.75" customHeight="1">
      <c r="A869" s="47"/>
      <c r="B869" s="47"/>
      <c r="C869" s="53"/>
      <c r="D869" s="53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2.75" customHeight="1">
      <c r="A870" s="47"/>
      <c r="B870" s="47"/>
      <c r="C870" s="53"/>
      <c r="D870" s="53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2.75" customHeight="1">
      <c r="A871" s="47"/>
      <c r="B871" s="47"/>
      <c r="C871" s="53"/>
      <c r="D871" s="53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2.75" customHeight="1">
      <c r="A872" s="47"/>
      <c r="B872" s="47"/>
      <c r="C872" s="53"/>
      <c r="D872" s="53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2.75" customHeight="1">
      <c r="A873" s="47"/>
      <c r="B873" s="47"/>
      <c r="C873" s="53"/>
      <c r="D873" s="53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2.75" customHeight="1">
      <c r="A874" s="47"/>
      <c r="B874" s="47"/>
      <c r="C874" s="53"/>
      <c r="D874" s="53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2.75" customHeight="1">
      <c r="A875" s="47"/>
      <c r="B875" s="47"/>
      <c r="C875" s="53"/>
      <c r="D875" s="53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2.75" customHeight="1">
      <c r="A876" s="47"/>
      <c r="B876" s="47"/>
      <c r="C876" s="53"/>
      <c r="D876" s="53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2.75" customHeight="1">
      <c r="A877" s="47"/>
      <c r="B877" s="47"/>
      <c r="C877" s="53"/>
      <c r="D877" s="53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2.75" customHeight="1">
      <c r="A878" s="47"/>
      <c r="B878" s="47"/>
      <c r="C878" s="53"/>
      <c r="D878" s="53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2.75" customHeight="1">
      <c r="A879" s="47"/>
      <c r="B879" s="47"/>
      <c r="C879" s="53"/>
      <c r="D879" s="53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2.75" customHeight="1">
      <c r="A880" s="47"/>
      <c r="B880" s="47"/>
      <c r="C880" s="53"/>
      <c r="D880" s="53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2.75" customHeight="1">
      <c r="A881" s="47"/>
      <c r="B881" s="47"/>
      <c r="C881" s="53"/>
      <c r="D881" s="53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2.75" customHeight="1">
      <c r="A882" s="47"/>
      <c r="B882" s="47"/>
      <c r="C882" s="53"/>
      <c r="D882" s="53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2.75" customHeight="1">
      <c r="A883" s="47"/>
      <c r="B883" s="47"/>
      <c r="C883" s="53"/>
      <c r="D883" s="53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2.75" customHeight="1">
      <c r="A884" s="47"/>
      <c r="B884" s="47"/>
      <c r="C884" s="53"/>
      <c r="D884" s="53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2.75" customHeight="1">
      <c r="A885" s="47"/>
      <c r="B885" s="47"/>
      <c r="C885" s="53"/>
      <c r="D885" s="53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2.75" customHeight="1">
      <c r="A886" s="47"/>
      <c r="B886" s="47"/>
      <c r="C886" s="53"/>
      <c r="D886" s="53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2.75" customHeight="1">
      <c r="A887" s="47"/>
      <c r="B887" s="47"/>
      <c r="C887" s="53"/>
      <c r="D887" s="53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2.75" customHeight="1">
      <c r="A888" s="47"/>
      <c r="B888" s="47"/>
      <c r="C888" s="53"/>
      <c r="D888" s="53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2.75" customHeight="1">
      <c r="A889" s="47"/>
      <c r="B889" s="47"/>
      <c r="C889" s="53"/>
      <c r="D889" s="53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2.75" customHeight="1">
      <c r="A890" s="47"/>
      <c r="B890" s="47"/>
      <c r="C890" s="53"/>
      <c r="D890" s="53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2.75" customHeight="1">
      <c r="A891" s="47"/>
      <c r="B891" s="47"/>
      <c r="C891" s="53"/>
      <c r="D891" s="53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2.75" customHeight="1">
      <c r="A892" s="47"/>
      <c r="B892" s="47"/>
      <c r="C892" s="53"/>
      <c r="D892" s="53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2.75" customHeight="1">
      <c r="A893" s="47"/>
      <c r="B893" s="47"/>
      <c r="C893" s="53"/>
      <c r="D893" s="53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2.75" customHeight="1">
      <c r="A894" s="47"/>
      <c r="B894" s="47"/>
      <c r="C894" s="53"/>
      <c r="D894" s="53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2.75" customHeight="1">
      <c r="A895" s="47"/>
      <c r="B895" s="47"/>
      <c r="C895" s="53"/>
      <c r="D895" s="53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2.75" customHeight="1">
      <c r="A896" s="47"/>
      <c r="B896" s="47"/>
      <c r="C896" s="53"/>
      <c r="D896" s="53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2.75" customHeight="1">
      <c r="A897" s="47"/>
      <c r="B897" s="47"/>
      <c r="C897" s="53"/>
      <c r="D897" s="53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2.75" customHeight="1">
      <c r="A898" s="47"/>
      <c r="B898" s="47"/>
      <c r="C898" s="53"/>
      <c r="D898" s="53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2.75" customHeight="1">
      <c r="A899" s="47"/>
      <c r="B899" s="47"/>
      <c r="C899" s="53"/>
      <c r="D899" s="53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2.75" customHeight="1">
      <c r="A900" s="47"/>
      <c r="B900" s="47"/>
      <c r="C900" s="53"/>
      <c r="D900" s="53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2.75" customHeight="1">
      <c r="A901" s="47"/>
      <c r="B901" s="47"/>
      <c r="C901" s="53"/>
      <c r="D901" s="53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2.75" customHeight="1">
      <c r="A902" s="47"/>
      <c r="B902" s="47"/>
      <c r="C902" s="53"/>
      <c r="D902" s="53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2.75" customHeight="1">
      <c r="A903" s="47"/>
      <c r="B903" s="47"/>
      <c r="C903" s="53"/>
      <c r="D903" s="53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2.75" customHeight="1">
      <c r="A904" s="47"/>
      <c r="B904" s="47"/>
      <c r="C904" s="53"/>
      <c r="D904" s="53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2.75" customHeight="1">
      <c r="A905" s="47"/>
      <c r="B905" s="47"/>
      <c r="C905" s="53"/>
      <c r="D905" s="53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2.75" customHeight="1">
      <c r="A906" s="47"/>
      <c r="B906" s="47"/>
      <c r="C906" s="53"/>
      <c r="D906" s="53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2.75" customHeight="1">
      <c r="A907" s="47"/>
      <c r="B907" s="47"/>
      <c r="C907" s="53"/>
      <c r="D907" s="53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2.75" customHeight="1">
      <c r="A908" s="47"/>
      <c r="B908" s="47"/>
      <c r="C908" s="53"/>
      <c r="D908" s="53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2.75" customHeight="1">
      <c r="A909" s="47"/>
      <c r="B909" s="47"/>
      <c r="C909" s="53"/>
      <c r="D909" s="53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2.75" customHeight="1">
      <c r="A910" s="47"/>
      <c r="B910" s="47"/>
      <c r="C910" s="53"/>
      <c r="D910" s="53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2.75" customHeight="1">
      <c r="A911" s="47"/>
      <c r="B911" s="47"/>
      <c r="C911" s="53"/>
      <c r="D911" s="53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2.75" customHeight="1">
      <c r="A912" s="47"/>
      <c r="B912" s="47"/>
      <c r="C912" s="53"/>
      <c r="D912" s="53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2.75" customHeight="1">
      <c r="A913" s="47"/>
      <c r="B913" s="47"/>
      <c r="C913" s="53"/>
      <c r="D913" s="53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2.75" customHeight="1">
      <c r="A914" s="47"/>
      <c r="B914" s="47"/>
      <c r="C914" s="53"/>
      <c r="D914" s="53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2.75" customHeight="1">
      <c r="A915" s="47"/>
      <c r="B915" s="47"/>
      <c r="C915" s="53"/>
      <c r="D915" s="53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2.75" customHeight="1">
      <c r="A916" s="47"/>
      <c r="B916" s="47"/>
      <c r="C916" s="53"/>
      <c r="D916" s="53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2.75" customHeight="1">
      <c r="A917" s="47"/>
      <c r="B917" s="47"/>
      <c r="C917" s="53"/>
      <c r="D917" s="53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2.75" customHeight="1">
      <c r="A918" s="47"/>
      <c r="B918" s="47"/>
      <c r="C918" s="53"/>
      <c r="D918" s="53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2.75" customHeight="1">
      <c r="A919" s="47"/>
      <c r="B919" s="47"/>
      <c r="C919" s="53"/>
      <c r="D919" s="53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2.75" customHeight="1">
      <c r="A920" s="47"/>
      <c r="B920" s="47"/>
      <c r="C920" s="53"/>
      <c r="D920" s="53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2.75" customHeight="1">
      <c r="A921" s="47"/>
      <c r="B921" s="47"/>
      <c r="C921" s="53"/>
      <c r="D921" s="53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2.75" customHeight="1">
      <c r="A922" s="47"/>
      <c r="B922" s="47"/>
      <c r="C922" s="53"/>
      <c r="D922" s="53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2.75" customHeight="1">
      <c r="A923" s="47"/>
      <c r="B923" s="47"/>
      <c r="C923" s="53"/>
      <c r="D923" s="53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2.75" customHeight="1">
      <c r="A924" s="47"/>
      <c r="B924" s="47"/>
      <c r="C924" s="53"/>
      <c r="D924" s="53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2.75" customHeight="1">
      <c r="A925" s="47"/>
      <c r="B925" s="47"/>
      <c r="C925" s="53"/>
      <c r="D925" s="53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2.75" customHeight="1">
      <c r="A926" s="47"/>
      <c r="B926" s="47"/>
      <c r="C926" s="53"/>
      <c r="D926" s="53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2.75" customHeight="1">
      <c r="A927" s="47"/>
      <c r="B927" s="47"/>
      <c r="C927" s="53"/>
      <c r="D927" s="53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2.75" customHeight="1">
      <c r="A928" s="47"/>
      <c r="B928" s="47"/>
      <c r="C928" s="53"/>
      <c r="D928" s="53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2.75" customHeight="1">
      <c r="A929" s="47"/>
      <c r="B929" s="47"/>
      <c r="C929" s="53"/>
      <c r="D929" s="53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2.75" customHeight="1">
      <c r="A930" s="47"/>
      <c r="B930" s="47"/>
      <c r="C930" s="53"/>
      <c r="D930" s="53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2.75" customHeight="1">
      <c r="A931" s="47"/>
      <c r="B931" s="47"/>
      <c r="C931" s="53"/>
      <c r="D931" s="53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2.75" customHeight="1">
      <c r="A932" s="47"/>
      <c r="B932" s="47"/>
      <c r="C932" s="53"/>
      <c r="D932" s="53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2.75" customHeight="1">
      <c r="A933" s="47"/>
      <c r="B933" s="47"/>
      <c r="C933" s="53"/>
      <c r="D933" s="53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2.75" customHeight="1">
      <c r="A934" s="47"/>
      <c r="B934" s="47"/>
      <c r="C934" s="53"/>
      <c r="D934" s="53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2.75" customHeight="1">
      <c r="A935" s="47"/>
      <c r="B935" s="47"/>
      <c r="C935" s="53"/>
      <c r="D935" s="53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2.75" customHeight="1">
      <c r="A936" s="47"/>
      <c r="B936" s="47"/>
      <c r="C936" s="53"/>
      <c r="D936" s="53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2.75" customHeight="1">
      <c r="A937" s="47"/>
      <c r="B937" s="47"/>
      <c r="C937" s="53"/>
      <c r="D937" s="53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2.75" customHeight="1">
      <c r="A938" s="47"/>
      <c r="B938" s="47"/>
      <c r="C938" s="53"/>
      <c r="D938" s="53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2.75" customHeight="1">
      <c r="A939" s="47"/>
      <c r="B939" s="47"/>
      <c r="C939" s="53"/>
      <c r="D939" s="53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2.75" customHeight="1">
      <c r="A940" s="47"/>
      <c r="B940" s="47"/>
      <c r="C940" s="53"/>
      <c r="D940" s="53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2.75" customHeight="1">
      <c r="A941" s="47"/>
      <c r="B941" s="47"/>
      <c r="C941" s="53"/>
      <c r="D941" s="53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2.75" customHeight="1">
      <c r="A942" s="47"/>
      <c r="B942" s="47"/>
      <c r="C942" s="53"/>
      <c r="D942" s="53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2.75" customHeight="1">
      <c r="A943" s="47"/>
      <c r="B943" s="47"/>
      <c r="C943" s="53"/>
      <c r="D943" s="53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2.75" customHeight="1">
      <c r="A944" s="47"/>
      <c r="B944" s="47"/>
      <c r="C944" s="53"/>
      <c r="D944" s="53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2.75" customHeight="1">
      <c r="A945" s="47"/>
      <c r="B945" s="47"/>
      <c r="C945" s="53"/>
      <c r="D945" s="53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2.75" customHeight="1">
      <c r="A946" s="47"/>
      <c r="B946" s="47"/>
      <c r="C946" s="53"/>
      <c r="D946" s="53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2.75" customHeight="1">
      <c r="A947" s="47"/>
      <c r="B947" s="47"/>
      <c r="C947" s="53"/>
      <c r="D947" s="53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2.75" customHeight="1">
      <c r="A948" s="47"/>
      <c r="B948" s="47"/>
      <c r="C948" s="53"/>
      <c r="D948" s="53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2.75" customHeight="1">
      <c r="A949" s="47"/>
      <c r="B949" s="47"/>
      <c r="C949" s="53"/>
      <c r="D949" s="53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2.75" customHeight="1">
      <c r="A950" s="47"/>
      <c r="B950" s="47"/>
      <c r="C950" s="53"/>
      <c r="D950" s="53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2.75" customHeight="1">
      <c r="A951" s="47"/>
      <c r="B951" s="47"/>
      <c r="C951" s="53"/>
      <c r="D951" s="53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2.75" customHeight="1">
      <c r="A952" s="47"/>
      <c r="B952" s="47"/>
      <c r="C952" s="53"/>
      <c r="D952" s="53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2.75" customHeight="1">
      <c r="A953" s="47"/>
      <c r="B953" s="47"/>
      <c r="C953" s="53"/>
      <c r="D953" s="53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2.75" customHeight="1">
      <c r="A954" s="47"/>
      <c r="B954" s="47"/>
      <c r="C954" s="53"/>
      <c r="D954" s="53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2.75" customHeight="1">
      <c r="A955" s="47"/>
      <c r="B955" s="47"/>
      <c r="C955" s="53"/>
      <c r="D955" s="53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2.75" customHeight="1">
      <c r="A956" s="47"/>
      <c r="B956" s="47"/>
      <c r="C956" s="53"/>
      <c r="D956" s="53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2.75" customHeight="1">
      <c r="A957" s="47"/>
      <c r="B957" s="47"/>
      <c r="C957" s="53"/>
      <c r="D957" s="53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2.75" customHeight="1">
      <c r="A958" s="47"/>
      <c r="B958" s="47"/>
      <c r="C958" s="53"/>
      <c r="D958" s="53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2.75" customHeight="1">
      <c r="A959" s="47"/>
      <c r="B959" s="47"/>
      <c r="C959" s="53"/>
      <c r="D959" s="53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2.75" customHeight="1">
      <c r="A960" s="47"/>
      <c r="B960" s="47"/>
      <c r="C960" s="53"/>
      <c r="D960" s="53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2.75" customHeight="1">
      <c r="A961" s="47"/>
      <c r="B961" s="47"/>
      <c r="C961" s="53"/>
      <c r="D961" s="53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2.75" customHeight="1">
      <c r="A962" s="47"/>
      <c r="B962" s="47"/>
      <c r="C962" s="53"/>
      <c r="D962" s="53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2.75" customHeight="1">
      <c r="A963" s="47"/>
      <c r="B963" s="47"/>
      <c r="C963" s="53"/>
      <c r="D963" s="53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2.75" customHeight="1">
      <c r="A964" s="47"/>
      <c r="B964" s="47"/>
      <c r="C964" s="53"/>
      <c r="D964" s="53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2.75" customHeight="1">
      <c r="A965" s="47"/>
      <c r="B965" s="47"/>
      <c r="C965" s="53"/>
      <c r="D965" s="53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2.75" customHeight="1">
      <c r="A966" s="47"/>
      <c r="B966" s="47"/>
      <c r="C966" s="53"/>
      <c r="D966" s="53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2.75" customHeight="1">
      <c r="A967" s="47"/>
      <c r="B967" s="47"/>
      <c r="C967" s="53"/>
      <c r="D967" s="53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2.75" customHeight="1">
      <c r="A968" s="47"/>
      <c r="B968" s="47"/>
      <c r="C968" s="53"/>
      <c r="D968" s="53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2.75" customHeight="1">
      <c r="A969" s="47"/>
      <c r="B969" s="47"/>
      <c r="C969" s="53"/>
      <c r="D969" s="53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2.75" customHeight="1">
      <c r="A970" s="47"/>
      <c r="B970" s="47"/>
      <c r="C970" s="53"/>
      <c r="D970" s="53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2.75" customHeight="1">
      <c r="A971" s="47"/>
      <c r="B971" s="47"/>
      <c r="C971" s="53"/>
      <c r="D971" s="53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2.75" customHeight="1">
      <c r="A972" s="47"/>
      <c r="B972" s="47"/>
      <c r="C972" s="53"/>
      <c r="D972" s="53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2.75" customHeight="1">
      <c r="A973" s="47"/>
      <c r="B973" s="47"/>
      <c r="C973" s="53"/>
      <c r="D973" s="53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2.75" customHeight="1">
      <c r="A974" s="47"/>
      <c r="B974" s="47"/>
      <c r="C974" s="53"/>
      <c r="D974" s="53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2.75" customHeight="1">
      <c r="A975" s="47"/>
      <c r="B975" s="47"/>
      <c r="C975" s="53"/>
      <c r="D975" s="53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2.75" customHeight="1">
      <c r="A976" s="47"/>
      <c r="B976" s="47"/>
      <c r="C976" s="53"/>
      <c r="D976" s="53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2.75" customHeight="1">
      <c r="A977" s="47"/>
      <c r="B977" s="47"/>
      <c r="C977" s="53"/>
      <c r="D977" s="53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2.75" customHeight="1">
      <c r="A978" s="47"/>
      <c r="B978" s="47"/>
      <c r="C978" s="53"/>
      <c r="D978" s="53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2.75" customHeight="1">
      <c r="A979" s="47"/>
      <c r="B979" s="47"/>
      <c r="C979" s="53"/>
      <c r="D979" s="53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2.75" customHeight="1">
      <c r="A980" s="47"/>
      <c r="B980" s="47"/>
      <c r="C980" s="53"/>
      <c r="D980" s="53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2.75" customHeight="1">
      <c r="A981" s="47"/>
      <c r="B981" s="47"/>
      <c r="C981" s="53"/>
      <c r="D981" s="53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2.75" customHeight="1">
      <c r="A982" s="47"/>
      <c r="B982" s="47"/>
      <c r="C982" s="53"/>
      <c r="D982" s="53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</row>
    <row r="983" spans="1:29" ht="12.75" customHeight="1">
      <c r="A983" s="47"/>
      <c r="B983" s="47"/>
      <c r="C983" s="53"/>
      <c r="D983" s="53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</row>
    <row r="984" spans="1:29" ht="12.75" customHeight="1">
      <c r="A984" s="47"/>
      <c r="B984" s="47"/>
      <c r="C984" s="53"/>
      <c r="D984" s="53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</row>
    <row r="985" spans="1:29" ht="12.75" customHeight="1">
      <c r="A985" s="47"/>
      <c r="B985" s="47"/>
      <c r="C985" s="53"/>
      <c r="D985" s="53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</row>
    <row r="986" spans="1:29" ht="12.75" customHeight="1">
      <c r="A986" s="47"/>
      <c r="B986" s="47"/>
      <c r="C986" s="53"/>
      <c r="D986" s="53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</row>
    <row r="987" spans="1:29" ht="12.75" customHeight="1">
      <c r="A987" s="47"/>
      <c r="B987" s="47"/>
      <c r="C987" s="53"/>
      <c r="D987" s="53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</row>
    <row r="988" spans="1:29" ht="12.75" customHeight="1">
      <c r="A988" s="47"/>
      <c r="B988" s="47"/>
      <c r="C988" s="53"/>
      <c r="D988" s="53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</row>
    <row r="989" spans="1:29" ht="12.75" customHeight="1">
      <c r="A989" s="47"/>
      <c r="B989" s="47"/>
      <c r="C989" s="53"/>
      <c r="D989" s="53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</row>
    <row r="990" spans="1:29" ht="12.75" customHeight="1">
      <c r="A990" s="47"/>
      <c r="B990" s="47"/>
      <c r="C990" s="53"/>
      <c r="D990" s="53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</row>
    <row r="991" spans="1:29" ht="12.75" customHeight="1">
      <c r="A991" s="47"/>
      <c r="B991" s="47"/>
      <c r="C991" s="53"/>
      <c r="D991" s="53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</row>
    <row r="992" spans="1:29" ht="12.75" customHeight="1">
      <c r="A992" s="47"/>
      <c r="B992" s="47"/>
      <c r="C992" s="53"/>
      <c r="D992" s="53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</row>
    <row r="993" spans="1:29" ht="12.75" customHeight="1">
      <c r="A993" s="47"/>
      <c r="B993" s="47"/>
      <c r="C993" s="53"/>
      <c r="D993" s="53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</row>
    <row r="994" spans="1:29" ht="12.75" customHeight="1">
      <c r="A994" s="47"/>
      <c r="B994" s="47"/>
      <c r="C994" s="53"/>
      <c r="D994" s="53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</row>
    <row r="995" spans="1:29" ht="12.75" customHeight="1">
      <c r="A995" s="47"/>
      <c r="B995" s="47"/>
      <c r="C995" s="53"/>
      <c r="D995" s="53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</row>
    <row r="996" spans="1:29" ht="12.75" customHeight="1">
      <c r="A996" s="47"/>
      <c r="B996" s="47"/>
      <c r="C996" s="53"/>
      <c r="D996" s="53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</row>
    <row r="997" spans="1:29" ht="12.75" customHeight="1">
      <c r="A997" s="47"/>
      <c r="B997" s="47"/>
      <c r="C997" s="53"/>
      <c r="D997" s="53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</row>
    <row r="998" spans="1:29" ht="12.75" customHeight="1">
      <c r="A998" s="47"/>
      <c r="B998" s="47"/>
      <c r="C998" s="53"/>
      <c r="D998" s="53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</row>
    <row r="999" spans="1:29" ht="12.75" customHeight="1">
      <c r="A999" s="47"/>
      <c r="B999" s="47"/>
      <c r="C999" s="53"/>
      <c r="D999" s="53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</row>
  </sheetData>
  <sheetProtection/>
  <autoFilter ref="A5:S25"/>
  <mergeCells count="8">
    <mergeCell ref="A18:B18"/>
    <mergeCell ref="C18:S18"/>
    <mergeCell ref="C4:D4"/>
    <mergeCell ref="Q4:S4"/>
    <mergeCell ref="A6:B6"/>
    <mergeCell ref="C6:S6"/>
    <mergeCell ref="A12:B12"/>
    <mergeCell ref="C12:S12"/>
  </mergeCells>
  <conditionalFormatting sqref="O7:O11 R7:R11 O13:O17 R13:R17 O19:O25 R19:R25">
    <cfRule type="cellIs" priority="1" dxfId="2" operator="between">
      <formula>0</formula>
      <formula>10</formula>
    </cfRule>
  </conditionalFormatting>
  <conditionalFormatting sqref="O7:O11 R7:R11 O13:O17 R13:R17 O19:O25 R19:R25">
    <cfRule type="cellIs" priority="2" dxfId="1" operator="between">
      <formula>10.01</formula>
      <formula>49.99</formula>
    </cfRule>
  </conditionalFormatting>
  <conditionalFormatting sqref="O7:O11 R7:R11 O13:O17 R13:R17 O19:O25 R19:R25">
    <cfRule type="cellIs" priority="3" dxfId="0" operator="between">
      <formula>50</formula>
      <formula>100</formula>
    </cfRule>
  </conditionalFormatting>
  <conditionalFormatting sqref="I7:I11">
    <cfRule type="cellIs" priority="4" dxfId="2" operator="between">
      <formula>0</formula>
      <formula>10</formula>
    </cfRule>
  </conditionalFormatting>
  <conditionalFormatting sqref="I7:I11">
    <cfRule type="cellIs" priority="5" dxfId="1" operator="between">
      <formula>10.01</formula>
      <formula>49.99</formula>
    </cfRule>
  </conditionalFormatting>
  <conditionalFormatting sqref="I7:I11">
    <cfRule type="cellIs" priority="6" dxfId="0" operator="between">
      <formula>50</formula>
      <formula>100</formula>
    </cfRule>
  </conditionalFormatting>
  <conditionalFormatting sqref="I13:I17">
    <cfRule type="cellIs" priority="7" dxfId="2" operator="between">
      <formula>0</formula>
      <formula>10</formula>
    </cfRule>
  </conditionalFormatting>
  <conditionalFormatting sqref="I13:I17">
    <cfRule type="cellIs" priority="8" dxfId="1" operator="between">
      <formula>10.01</formula>
      <formula>49.99</formula>
    </cfRule>
  </conditionalFormatting>
  <conditionalFormatting sqref="I13:I17">
    <cfRule type="cellIs" priority="9" dxfId="0" operator="between">
      <formula>50</formula>
      <formula>100</formula>
    </cfRule>
  </conditionalFormatting>
  <conditionalFormatting sqref="I19:I25">
    <cfRule type="cellIs" priority="10" dxfId="2" operator="between">
      <formula>0</formula>
      <formula>10</formula>
    </cfRule>
  </conditionalFormatting>
  <conditionalFormatting sqref="I19:I25">
    <cfRule type="cellIs" priority="11" dxfId="1" operator="between">
      <formula>10.01</formula>
      <formula>49.99</formula>
    </cfRule>
  </conditionalFormatting>
  <conditionalFormatting sqref="I19:I25">
    <cfRule type="cellIs" priority="12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RaitisK</dc:creator>
  <cp:keywords/>
  <dc:description/>
  <cp:lastModifiedBy>Len4iks</cp:lastModifiedBy>
  <dcterms:created xsi:type="dcterms:W3CDTF">2016-01-24T17:03:09Z</dcterms:created>
  <dcterms:modified xsi:type="dcterms:W3CDTF">2016-01-24T17:06:44Z</dcterms:modified>
  <cp:category/>
  <cp:version/>
  <cp:contentType/>
  <cp:contentStatus/>
</cp:coreProperties>
</file>