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Majas lapa\Foto\Materiali majas lapai\REZULTATI\RIGA CUP 2020\"/>
    </mc:Choice>
  </mc:AlternateContent>
  <xr:revisionPtr revIDLastSave="0" documentId="13_ncr:1_{E17554DB-4747-4ACA-A3A8-C2DEFBC6929D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J0+vet" sheetId="1" r:id="rId1"/>
    <sheet name="A3" sheetId="2" r:id="rId2"/>
    <sheet name="open" sheetId="3" r:id="rId3"/>
    <sheet name="A2" sheetId="4" r:id="rId4"/>
    <sheet name="A1" sheetId="5" r:id="rId5"/>
  </sheets>
  <calcPr calcId="191029"/>
</workbook>
</file>

<file path=xl/calcChain.xml><?xml version="1.0" encoding="utf-8"?>
<calcChain xmlns="http://schemas.openxmlformats.org/spreadsheetml/2006/main">
  <c r="S25" i="1" l="1"/>
  <c r="M17" i="1"/>
  <c r="M18" i="1"/>
  <c r="J47" i="3"/>
  <c r="H47" i="3"/>
  <c r="G47" i="3"/>
  <c r="G48" i="3"/>
  <c r="K67" i="5"/>
  <c r="T24" i="5"/>
  <c r="P24" i="5"/>
  <c r="O24" i="5"/>
  <c r="K24" i="5"/>
  <c r="I24" i="5"/>
  <c r="T23" i="5"/>
  <c r="P23" i="5"/>
  <c r="O23" i="5"/>
  <c r="I23" i="5"/>
  <c r="H23" i="5"/>
  <c r="T22" i="5"/>
  <c r="Q22" i="5"/>
  <c r="P22" i="5"/>
  <c r="R22" i="5" s="1"/>
  <c r="O22" i="5"/>
  <c r="I22" i="5"/>
  <c r="H22" i="5"/>
  <c r="T21" i="5"/>
  <c r="R21" i="5"/>
  <c r="P21" i="5"/>
  <c r="O21" i="5"/>
  <c r="I21" i="5"/>
  <c r="H21" i="5"/>
  <c r="T20" i="5"/>
  <c r="P20" i="5"/>
  <c r="O20" i="5"/>
  <c r="I20" i="5"/>
  <c r="K20" i="5" s="1"/>
  <c r="T18" i="5"/>
  <c r="R18" i="5"/>
  <c r="P18" i="5"/>
  <c r="O18" i="5"/>
  <c r="I18" i="5"/>
  <c r="H18" i="5"/>
  <c r="T16" i="5"/>
  <c r="P16" i="5"/>
  <c r="O16" i="5"/>
  <c r="H16" i="5"/>
  <c r="T15" i="5"/>
  <c r="Q15" i="5"/>
  <c r="P15" i="5"/>
  <c r="R15" i="5" s="1"/>
  <c r="H15" i="5"/>
  <c r="T14" i="5"/>
  <c r="Q14" i="5"/>
  <c r="P14" i="5"/>
  <c r="R14" i="5" s="1"/>
  <c r="O14" i="5"/>
  <c r="I14" i="5"/>
  <c r="H14" i="5"/>
  <c r="T13" i="5"/>
  <c r="P13" i="5"/>
  <c r="O13" i="5"/>
  <c r="I13" i="5"/>
  <c r="K13" i="5" s="1"/>
  <c r="T12" i="5"/>
  <c r="P12" i="5"/>
  <c r="O12" i="5"/>
  <c r="I12" i="5"/>
  <c r="K12" i="5" s="1"/>
  <c r="T11" i="5"/>
  <c r="P11" i="5"/>
  <c r="R11" i="5" s="1"/>
  <c r="I11" i="5"/>
  <c r="H11" i="5"/>
  <c r="T10" i="5"/>
  <c r="P10" i="5"/>
  <c r="O10" i="5"/>
  <c r="I10" i="5"/>
  <c r="H10" i="5"/>
  <c r="R6" i="5"/>
  <c r="Q21" i="5" s="1"/>
  <c r="P6" i="5"/>
  <c r="I6" i="5"/>
  <c r="K6" i="5" s="1"/>
  <c r="T18" i="4"/>
  <c r="O18" i="4"/>
  <c r="N18" i="4"/>
  <c r="H18" i="4"/>
  <c r="J18" i="4" s="1"/>
  <c r="T17" i="4"/>
  <c r="P17" i="4"/>
  <c r="O17" i="4"/>
  <c r="Q17" i="4" s="1"/>
  <c r="N17" i="4"/>
  <c r="H17" i="4"/>
  <c r="G17" i="4"/>
  <c r="T15" i="4"/>
  <c r="O15" i="4"/>
  <c r="N15" i="4"/>
  <c r="H15" i="4"/>
  <c r="G15" i="4"/>
  <c r="T14" i="4"/>
  <c r="P14" i="4"/>
  <c r="O14" i="4"/>
  <c r="Q14" i="4" s="1"/>
  <c r="N14" i="4"/>
  <c r="H14" i="4"/>
  <c r="G14" i="4"/>
  <c r="T12" i="4"/>
  <c r="O12" i="4"/>
  <c r="N12" i="4"/>
  <c r="H12" i="4"/>
  <c r="G12" i="4"/>
  <c r="T11" i="4"/>
  <c r="P11" i="4"/>
  <c r="O11" i="4"/>
  <c r="Q11" i="4" s="1"/>
  <c r="N11" i="4"/>
  <c r="H11" i="4"/>
  <c r="G11" i="4"/>
  <c r="T10" i="4"/>
  <c r="O10" i="4"/>
  <c r="Q10" i="4" s="1"/>
  <c r="N10" i="4"/>
  <c r="H10" i="4"/>
  <c r="G10" i="4"/>
  <c r="Q6" i="4"/>
  <c r="P12" i="4" s="1"/>
  <c r="Q12" i="4" s="1"/>
  <c r="O6" i="4"/>
  <c r="H6" i="4"/>
  <c r="J6" i="4" s="1"/>
  <c r="J55" i="3"/>
  <c r="H55" i="3"/>
  <c r="G55" i="3"/>
  <c r="H54" i="3"/>
  <c r="G54" i="3"/>
  <c r="J53" i="3"/>
  <c r="H53" i="3"/>
  <c r="G53" i="3"/>
  <c r="H52" i="3"/>
  <c r="G52" i="3"/>
  <c r="H51" i="3"/>
  <c r="G51" i="3"/>
  <c r="H50" i="3"/>
  <c r="G50" i="3"/>
  <c r="H49" i="3"/>
  <c r="G49" i="3"/>
  <c r="H48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J40" i="3" s="1"/>
  <c r="G40" i="3"/>
  <c r="H39" i="3"/>
  <c r="G39" i="3"/>
  <c r="H37" i="3"/>
  <c r="G37" i="3"/>
  <c r="H36" i="3"/>
  <c r="G36" i="3"/>
  <c r="H35" i="3"/>
  <c r="G35" i="3"/>
  <c r="H34" i="3"/>
  <c r="G34" i="3"/>
  <c r="H33" i="3"/>
  <c r="G33" i="3"/>
  <c r="J32" i="3"/>
  <c r="H32" i="3"/>
  <c r="G32" i="3"/>
  <c r="H31" i="3"/>
  <c r="G31" i="3"/>
  <c r="H30" i="3"/>
  <c r="G30" i="3"/>
  <c r="H29" i="3"/>
  <c r="G29" i="3"/>
  <c r="H28" i="3"/>
  <c r="G28" i="3"/>
  <c r="H27" i="3"/>
  <c r="J27" i="3" s="1"/>
  <c r="G27" i="3"/>
  <c r="H25" i="3"/>
  <c r="G25" i="3"/>
  <c r="H24" i="3"/>
  <c r="G24" i="3"/>
  <c r="H23" i="3"/>
  <c r="G23" i="3"/>
  <c r="H22" i="3"/>
  <c r="G22" i="3"/>
  <c r="H21" i="3"/>
  <c r="G21" i="3"/>
  <c r="H20" i="3"/>
  <c r="G20" i="3"/>
  <c r="J19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J12" i="3" s="1"/>
  <c r="G12" i="3"/>
  <c r="J11" i="3"/>
  <c r="H11" i="3"/>
  <c r="G11" i="3"/>
  <c r="H10" i="3"/>
  <c r="G10" i="3"/>
  <c r="J6" i="3"/>
  <c r="I55" i="3" s="1"/>
  <c r="H6" i="3"/>
  <c r="J88" i="2"/>
  <c r="S44" i="2"/>
  <c r="O44" i="2"/>
  <c r="N44" i="2"/>
  <c r="H44" i="2"/>
  <c r="G44" i="2"/>
  <c r="S43" i="2"/>
  <c r="Q43" i="2"/>
  <c r="O43" i="2"/>
  <c r="N43" i="2"/>
  <c r="H43" i="2"/>
  <c r="G43" i="2"/>
  <c r="S42" i="2"/>
  <c r="O42" i="2"/>
  <c r="N42" i="2"/>
  <c r="H42" i="2"/>
  <c r="G42" i="2"/>
  <c r="S41" i="2"/>
  <c r="Q41" i="2"/>
  <c r="O41" i="2"/>
  <c r="N41" i="2"/>
  <c r="H41" i="2"/>
  <c r="G41" i="2"/>
  <c r="S40" i="2"/>
  <c r="O40" i="2"/>
  <c r="N40" i="2"/>
  <c r="H40" i="2"/>
  <c r="G40" i="2"/>
  <c r="S39" i="2"/>
  <c r="Q39" i="2"/>
  <c r="O39" i="2"/>
  <c r="N39" i="2"/>
  <c r="J39" i="2"/>
  <c r="T39" i="2" s="1"/>
  <c r="G39" i="2"/>
  <c r="S38" i="2"/>
  <c r="Q38" i="2"/>
  <c r="O38" i="2"/>
  <c r="N38" i="2"/>
  <c r="H38" i="2"/>
  <c r="G38" i="2"/>
  <c r="S37" i="2"/>
  <c r="O37" i="2"/>
  <c r="N37" i="2"/>
  <c r="H37" i="2"/>
  <c r="G37" i="2"/>
  <c r="S36" i="2"/>
  <c r="O36" i="2"/>
  <c r="Q36" i="2" s="1"/>
  <c r="N36" i="2"/>
  <c r="H36" i="2"/>
  <c r="G36" i="2"/>
  <c r="S33" i="2"/>
  <c r="O33" i="2"/>
  <c r="Q33" i="2" s="1"/>
  <c r="N33" i="2"/>
  <c r="H33" i="2"/>
  <c r="G33" i="2"/>
  <c r="S32" i="2"/>
  <c r="Q32" i="2"/>
  <c r="T32" i="2" s="1"/>
  <c r="O32" i="2"/>
  <c r="N32" i="2"/>
  <c r="J32" i="2"/>
  <c r="G32" i="2"/>
  <c r="S31" i="2"/>
  <c r="O31" i="2"/>
  <c r="Q31" i="2" s="1"/>
  <c r="N31" i="2"/>
  <c r="H31" i="2"/>
  <c r="G31" i="2"/>
  <c r="S30" i="2"/>
  <c r="O30" i="2"/>
  <c r="N30" i="2"/>
  <c r="J30" i="2"/>
  <c r="G30" i="2"/>
  <c r="S29" i="2"/>
  <c r="O29" i="2"/>
  <c r="N29" i="2"/>
  <c r="H29" i="2"/>
  <c r="G29" i="2"/>
  <c r="S28" i="2"/>
  <c r="O28" i="2"/>
  <c r="Q28" i="2" s="1"/>
  <c r="N28" i="2"/>
  <c r="H28" i="2"/>
  <c r="G28" i="2"/>
  <c r="S27" i="2"/>
  <c r="Q27" i="2"/>
  <c r="T27" i="2" s="1"/>
  <c r="O27" i="2"/>
  <c r="N27" i="2"/>
  <c r="J27" i="2"/>
  <c r="G27" i="2"/>
  <c r="S26" i="2"/>
  <c r="O26" i="2"/>
  <c r="N26" i="2"/>
  <c r="H26" i="2"/>
  <c r="G26" i="2"/>
  <c r="S25" i="2"/>
  <c r="O25" i="2"/>
  <c r="N25" i="2"/>
  <c r="H25" i="2"/>
  <c r="G25" i="2"/>
  <c r="S23" i="2"/>
  <c r="O23" i="2"/>
  <c r="Q23" i="2" s="1"/>
  <c r="T23" i="2" s="1"/>
  <c r="N23" i="2"/>
  <c r="J23" i="2"/>
  <c r="G23" i="2"/>
  <c r="S22" i="2"/>
  <c r="O22" i="2"/>
  <c r="Q22" i="2" s="1"/>
  <c r="H22" i="2"/>
  <c r="G22" i="2"/>
  <c r="S21" i="2"/>
  <c r="O21" i="2"/>
  <c r="Q21" i="2" s="1"/>
  <c r="N21" i="2"/>
  <c r="H21" i="2"/>
  <c r="J21" i="2" s="1"/>
  <c r="T21" i="2" s="1"/>
  <c r="G21" i="2"/>
  <c r="T20" i="2"/>
  <c r="S20" i="2"/>
  <c r="Q20" i="2"/>
  <c r="O20" i="2"/>
  <c r="N20" i="2"/>
  <c r="J20" i="2"/>
  <c r="G20" i="2"/>
  <c r="S19" i="2"/>
  <c r="O19" i="2"/>
  <c r="N19" i="2"/>
  <c r="H19" i="2"/>
  <c r="G19" i="2"/>
  <c r="S18" i="2"/>
  <c r="O18" i="2"/>
  <c r="Q18" i="2" s="1"/>
  <c r="N18" i="2"/>
  <c r="H18" i="2"/>
  <c r="G18" i="2"/>
  <c r="S17" i="2"/>
  <c r="O17" i="2"/>
  <c r="Q17" i="2" s="1"/>
  <c r="N17" i="2"/>
  <c r="H17" i="2"/>
  <c r="G17" i="2"/>
  <c r="S16" i="2"/>
  <c r="Q16" i="2"/>
  <c r="O16" i="2"/>
  <c r="N16" i="2"/>
  <c r="H16" i="2"/>
  <c r="G16" i="2"/>
  <c r="T15" i="2"/>
  <c r="S15" i="2"/>
  <c r="Q15" i="2"/>
  <c r="O15" i="2"/>
  <c r="N15" i="2"/>
  <c r="J15" i="2"/>
  <c r="G15" i="2"/>
  <c r="S14" i="2"/>
  <c r="O14" i="2"/>
  <c r="N14" i="2"/>
  <c r="H14" i="2"/>
  <c r="G14" i="2"/>
  <c r="S13" i="2"/>
  <c r="O13" i="2"/>
  <c r="Q13" i="2" s="1"/>
  <c r="N13" i="2"/>
  <c r="H13" i="2"/>
  <c r="J13" i="2" s="1"/>
  <c r="T13" i="2" s="1"/>
  <c r="G13" i="2"/>
  <c r="S12" i="2"/>
  <c r="O12" i="2"/>
  <c r="N12" i="2"/>
  <c r="H12" i="2"/>
  <c r="G12" i="2"/>
  <c r="S11" i="2"/>
  <c r="O11" i="2"/>
  <c r="N11" i="2"/>
  <c r="J11" i="2"/>
  <c r="G11" i="2"/>
  <c r="S10" i="2"/>
  <c r="Q10" i="2"/>
  <c r="O10" i="2"/>
  <c r="N10" i="2"/>
  <c r="H10" i="2"/>
  <c r="G10" i="2"/>
  <c r="O6" i="2"/>
  <c r="Q6" i="2" s="1"/>
  <c r="H6" i="2"/>
  <c r="J6" i="2" s="1"/>
  <c r="R32" i="1"/>
  <c r="N32" i="1"/>
  <c r="M32" i="1"/>
  <c r="R31" i="1"/>
  <c r="N31" i="1"/>
  <c r="P31" i="1" s="1"/>
  <c r="M31" i="1"/>
  <c r="R30" i="1"/>
  <c r="N30" i="1"/>
  <c r="M30" i="1"/>
  <c r="R29" i="1"/>
  <c r="N29" i="1"/>
  <c r="M29" i="1"/>
  <c r="R27" i="1"/>
  <c r="N27" i="1"/>
  <c r="P27" i="1" s="1"/>
  <c r="M27" i="1"/>
  <c r="I27" i="1"/>
  <c r="R26" i="1"/>
  <c r="N26" i="1"/>
  <c r="M26" i="1"/>
  <c r="R25" i="1"/>
  <c r="R24" i="1"/>
  <c r="N24" i="1"/>
  <c r="M24" i="1"/>
  <c r="R23" i="1"/>
  <c r="N23" i="1"/>
  <c r="M23" i="1"/>
  <c r="R21" i="1"/>
  <c r="N21" i="1"/>
  <c r="M21" i="1"/>
  <c r="I21" i="1"/>
  <c r="R20" i="1"/>
  <c r="N20" i="1"/>
  <c r="M20" i="1"/>
  <c r="R19" i="1"/>
  <c r="N19" i="1"/>
  <c r="M19" i="1"/>
  <c r="R18" i="1"/>
  <c r="N18" i="1"/>
  <c r="R17" i="1"/>
  <c r="N17" i="1"/>
  <c r="P17" i="1" s="1"/>
  <c r="R16" i="1"/>
  <c r="N16" i="1"/>
  <c r="M16" i="1"/>
  <c r="I16" i="1"/>
  <c r="R15" i="1"/>
  <c r="N15" i="1"/>
  <c r="M15" i="1"/>
  <c r="I15" i="1"/>
  <c r="R14" i="1"/>
  <c r="N14" i="1"/>
  <c r="P14" i="1" s="1"/>
  <c r="S14" i="1" s="1"/>
  <c r="M14" i="1"/>
  <c r="I14" i="1"/>
  <c r="R13" i="1"/>
  <c r="N13" i="1"/>
  <c r="P13" i="1" s="1"/>
  <c r="S13" i="1" s="1"/>
  <c r="M13" i="1"/>
  <c r="I13" i="1"/>
  <c r="R12" i="1"/>
  <c r="N12" i="1"/>
  <c r="M12" i="1"/>
  <c r="I12" i="1"/>
  <c r="R11" i="1"/>
  <c r="N11" i="1"/>
  <c r="P11" i="1" s="1"/>
  <c r="M11" i="1"/>
  <c r="R10" i="1"/>
  <c r="N10" i="1"/>
  <c r="M10" i="1"/>
  <c r="N6" i="1"/>
  <c r="O20" i="1" s="1"/>
  <c r="G6" i="1"/>
  <c r="H20" i="1" s="1"/>
  <c r="I20" i="1" s="1"/>
  <c r="P20" i="1" l="1"/>
  <c r="S20" i="1" s="1"/>
  <c r="H29" i="1"/>
  <c r="I29" i="1" s="1"/>
  <c r="H10" i="1"/>
  <c r="I10" i="1" s="1"/>
  <c r="H27" i="1"/>
  <c r="H15" i="1"/>
  <c r="S27" i="1"/>
  <c r="H12" i="1"/>
  <c r="H30" i="1"/>
  <c r="I30" i="1" s="1"/>
  <c r="H17" i="1"/>
  <c r="I17" i="1" s="1"/>
  <c r="S17" i="1" s="1"/>
  <c r="H32" i="1"/>
  <c r="I32" i="1" s="1"/>
  <c r="H14" i="1"/>
  <c r="H26" i="1"/>
  <c r="I26" i="1" s="1"/>
  <c r="H11" i="1"/>
  <c r="I11" i="1" s="1"/>
  <c r="S11" i="1" s="1"/>
  <c r="H31" i="1"/>
  <c r="I31" i="1" s="1"/>
  <c r="S31" i="1" s="1"/>
  <c r="H16" i="1"/>
  <c r="H13" i="1"/>
  <c r="J33" i="3"/>
  <c r="P43" i="2"/>
  <c r="P39" i="2"/>
  <c r="P21" i="2"/>
  <c r="P12" i="2"/>
  <c r="Q12" i="2" s="1"/>
  <c r="P16" i="2"/>
  <c r="P38" i="2"/>
  <c r="P32" i="2"/>
  <c r="P27" i="2"/>
  <c r="P42" i="2"/>
  <c r="P31" i="2"/>
  <c r="P26" i="2"/>
  <c r="P20" i="2"/>
  <c r="P11" i="2"/>
  <c r="Q11" i="2" s="1"/>
  <c r="T11" i="2" s="1"/>
  <c r="P15" i="2"/>
  <c r="P10" i="2"/>
  <c r="P37" i="2"/>
  <c r="Q37" i="2" s="1"/>
  <c r="P19" i="2"/>
  <c r="Q19" i="2" s="1"/>
  <c r="P41" i="2"/>
  <c r="P30" i="2"/>
  <c r="Q30" i="2" s="1"/>
  <c r="P25" i="2"/>
  <c r="Q25" i="2" s="1"/>
  <c r="P14" i="2"/>
  <c r="P18" i="2"/>
  <c r="P36" i="2"/>
  <c r="P29" i="2"/>
  <c r="P44" i="2"/>
  <c r="P40" i="2"/>
  <c r="Q40" i="2" s="1"/>
  <c r="P23" i="2"/>
  <c r="P13" i="2"/>
  <c r="P22" i="2"/>
  <c r="P33" i="2"/>
  <c r="P28" i="2"/>
  <c r="P17" i="2"/>
  <c r="Q42" i="2"/>
  <c r="J37" i="3"/>
  <c r="J46" i="3"/>
  <c r="Q14" i="2"/>
  <c r="J54" i="3"/>
  <c r="J14" i="4"/>
  <c r="U14" i="4" s="1"/>
  <c r="I41" i="2"/>
  <c r="J41" i="2" s="1"/>
  <c r="T41" i="2" s="1"/>
  <c r="I30" i="2"/>
  <c r="I25" i="2"/>
  <c r="J25" i="2" s="1"/>
  <c r="T25" i="2" s="1"/>
  <c r="I14" i="2"/>
  <c r="J14" i="2" s="1"/>
  <c r="I18" i="2"/>
  <c r="J18" i="2" s="1"/>
  <c r="T18" i="2" s="1"/>
  <c r="I36" i="2"/>
  <c r="J36" i="2" s="1"/>
  <c r="T36" i="2" s="1"/>
  <c r="I29" i="2"/>
  <c r="J29" i="2" s="1"/>
  <c r="I44" i="2"/>
  <c r="J44" i="2" s="1"/>
  <c r="T44" i="2" s="1"/>
  <c r="I40" i="2"/>
  <c r="I23" i="2"/>
  <c r="I22" i="2"/>
  <c r="I13" i="2"/>
  <c r="I17" i="2"/>
  <c r="J17" i="2" s="1"/>
  <c r="T17" i="2" s="1"/>
  <c r="I33" i="2"/>
  <c r="J33" i="2" s="1"/>
  <c r="T33" i="2" s="1"/>
  <c r="I28" i="2"/>
  <c r="J28" i="2" s="1"/>
  <c r="T28" i="2" s="1"/>
  <c r="I43" i="2"/>
  <c r="J43" i="2" s="1"/>
  <c r="T43" i="2" s="1"/>
  <c r="I39" i="2"/>
  <c r="I21" i="2"/>
  <c r="I12" i="2"/>
  <c r="I16" i="2"/>
  <c r="J16" i="2" s="1"/>
  <c r="T16" i="2" s="1"/>
  <c r="I38" i="2"/>
  <c r="I32" i="2"/>
  <c r="I27" i="2"/>
  <c r="I42" i="2"/>
  <c r="I31" i="2"/>
  <c r="I26" i="2"/>
  <c r="I20" i="2"/>
  <c r="I11" i="2"/>
  <c r="I15" i="2"/>
  <c r="I37" i="2"/>
  <c r="J37" i="2" s="1"/>
  <c r="T37" i="2" s="1"/>
  <c r="I19" i="2"/>
  <c r="I10" i="2"/>
  <c r="J10" i="2" s="1"/>
  <c r="T10" i="2" s="1"/>
  <c r="T30" i="2"/>
  <c r="J26" i="2"/>
  <c r="T26" i="2" s="1"/>
  <c r="J40" i="2"/>
  <c r="Q44" i="2"/>
  <c r="J19" i="2"/>
  <c r="T19" i="2" s="1"/>
  <c r="J22" i="2"/>
  <c r="T22" i="2" s="1"/>
  <c r="Q26" i="2"/>
  <c r="Q29" i="2"/>
  <c r="J31" i="2"/>
  <c r="T31" i="2" s="1"/>
  <c r="J52" i="3"/>
  <c r="J17" i="4"/>
  <c r="U17" i="4" s="1"/>
  <c r="J35" i="3"/>
  <c r="J12" i="2"/>
  <c r="T12" i="2" s="1"/>
  <c r="J42" i="2"/>
  <c r="T42" i="2" s="1"/>
  <c r="I15" i="4"/>
  <c r="J15" i="4" s="1"/>
  <c r="I10" i="4"/>
  <c r="J10" i="4" s="1"/>
  <c r="U10" i="4" s="1"/>
  <c r="I14" i="4"/>
  <c r="I12" i="4"/>
  <c r="J12" i="4" s="1"/>
  <c r="U12" i="4" s="1"/>
  <c r="I18" i="4"/>
  <c r="I17" i="4"/>
  <c r="I11" i="4"/>
  <c r="J11" i="4" s="1"/>
  <c r="U11" i="4" s="1"/>
  <c r="J24" i="5"/>
  <c r="J18" i="5"/>
  <c r="K18" i="5" s="1"/>
  <c r="U18" i="5" s="1"/>
  <c r="J10" i="5"/>
  <c r="K10" i="5" s="1"/>
  <c r="J23" i="5"/>
  <c r="K23" i="5" s="1"/>
  <c r="J16" i="5"/>
  <c r="K16" i="5" s="1"/>
  <c r="J15" i="5"/>
  <c r="K15" i="5" s="1"/>
  <c r="U15" i="5" s="1"/>
  <c r="J22" i="5"/>
  <c r="K22" i="5" s="1"/>
  <c r="U22" i="5" s="1"/>
  <c r="J14" i="5"/>
  <c r="K14" i="5" s="1"/>
  <c r="U14" i="5" s="1"/>
  <c r="J21" i="5"/>
  <c r="K21" i="5" s="1"/>
  <c r="U21" i="5" s="1"/>
  <c r="J13" i="5"/>
  <c r="J12" i="5"/>
  <c r="J11" i="5"/>
  <c r="K11" i="5" s="1"/>
  <c r="U11" i="5" s="1"/>
  <c r="J20" i="5"/>
  <c r="U13" i="5"/>
  <c r="J38" i="2"/>
  <c r="T38" i="2" s="1"/>
  <c r="J20" i="3"/>
  <c r="J29" i="3"/>
  <c r="H23" i="1"/>
  <c r="I23" i="1" s="1"/>
  <c r="H24" i="1"/>
  <c r="I24" i="1" s="1"/>
  <c r="Q16" i="5"/>
  <c r="R16" i="5" s="1"/>
  <c r="I10" i="3"/>
  <c r="J10" i="3" s="1"/>
  <c r="I12" i="3"/>
  <c r="I14" i="3"/>
  <c r="J14" i="3" s="1"/>
  <c r="I16" i="3"/>
  <c r="J16" i="3" s="1"/>
  <c r="I18" i="3"/>
  <c r="J18" i="3" s="1"/>
  <c r="I20" i="3"/>
  <c r="I22" i="3"/>
  <c r="J22" i="3" s="1"/>
  <c r="I24" i="3"/>
  <c r="J24" i="3" s="1"/>
  <c r="I27" i="3"/>
  <c r="I29" i="3"/>
  <c r="I31" i="3"/>
  <c r="J31" i="3" s="1"/>
  <c r="I33" i="3"/>
  <c r="I35" i="3"/>
  <c r="I37" i="3"/>
  <c r="I40" i="3"/>
  <c r="I42" i="3"/>
  <c r="J42" i="3" s="1"/>
  <c r="I44" i="3"/>
  <c r="J44" i="3" s="1"/>
  <c r="I46" i="3"/>
  <c r="I48" i="3"/>
  <c r="J48" i="3" s="1"/>
  <c r="I50" i="3"/>
  <c r="J50" i="3" s="1"/>
  <c r="I52" i="3"/>
  <c r="I54" i="3"/>
  <c r="P10" i="4"/>
  <c r="P15" i="4"/>
  <c r="Q15" i="4" s="1"/>
  <c r="Q23" i="5"/>
  <c r="R23" i="5" s="1"/>
  <c r="H18" i="1"/>
  <c r="I18" i="1" s="1"/>
  <c r="H19" i="1"/>
  <c r="I19" i="1" s="1"/>
  <c r="Q10" i="5"/>
  <c r="R10" i="5" s="1"/>
  <c r="Q18" i="5"/>
  <c r="Q24" i="5"/>
  <c r="R24" i="5" s="1"/>
  <c r="U24" i="5" s="1"/>
  <c r="Q11" i="5"/>
  <c r="Q20" i="5"/>
  <c r="R20" i="5" s="1"/>
  <c r="U20" i="5" s="1"/>
  <c r="O23" i="1"/>
  <c r="P23" i="1" s="1"/>
  <c r="O24" i="1"/>
  <c r="P24" i="1" s="1"/>
  <c r="P18" i="4"/>
  <c r="Q18" i="4" s="1"/>
  <c r="U18" i="4" s="1"/>
  <c r="Q12" i="5"/>
  <c r="R12" i="5" s="1"/>
  <c r="U12" i="5" s="1"/>
  <c r="I11" i="3"/>
  <c r="I13" i="3"/>
  <c r="J13" i="3" s="1"/>
  <c r="I15" i="3"/>
  <c r="J15" i="3" s="1"/>
  <c r="I17" i="3"/>
  <c r="J17" i="3" s="1"/>
  <c r="I19" i="3"/>
  <c r="I21" i="3"/>
  <c r="J21" i="3" s="1"/>
  <c r="I23" i="3"/>
  <c r="J23" i="3" s="1"/>
  <c r="I25" i="3"/>
  <c r="J25" i="3" s="1"/>
  <c r="I28" i="3"/>
  <c r="J28" i="3" s="1"/>
  <c r="I30" i="3"/>
  <c r="J30" i="3" s="1"/>
  <c r="I32" i="3"/>
  <c r="I34" i="3"/>
  <c r="J34" i="3" s="1"/>
  <c r="I36" i="3"/>
  <c r="J36" i="3" s="1"/>
  <c r="I39" i="3"/>
  <c r="J39" i="3" s="1"/>
  <c r="I41" i="3"/>
  <c r="J41" i="3" s="1"/>
  <c r="I43" i="3"/>
  <c r="J43" i="3" s="1"/>
  <c r="I45" i="3"/>
  <c r="J45" i="3" s="1"/>
  <c r="I47" i="3"/>
  <c r="I49" i="3"/>
  <c r="J49" i="3" s="1"/>
  <c r="I51" i="3"/>
  <c r="J51" i="3" s="1"/>
  <c r="I53" i="3"/>
  <c r="Q13" i="5"/>
  <c r="R13" i="5" s="1"/>
  <c r="O21" i="1"/>
  <c r="P21" i="1" s="1"/>
  <c r="O26" i="1"/>
  <c r="P26" i="1" s="1"/>
  <c r="S26" i="1" s="1"/>
  <c r="O27" i="1"/>
  <c r="O29" i="1"/>
  <c r="P29" i="1" s="1"/>
  <c r="S29" i="1" s="1"/>
  <c r="O30" i="1"/>
  <c r="P30" i="1" s="1"/>
  <c r="S30" i="1" s="1"/>
  <c r="O31" i="1"/>
  <c r="O32" i="1"/>
  <c r="P32" i="1" s="1"/>
  <c r="O10" i="1"/>
  <c r="P10" i="1" s="1"/>
  <c r="O11" i="1"/>
  <c r="O12" i="1"/>
  <c r="P12" i="1" s="1"/>
  <c r="S12" i="1" s="1"/>
  <c r="O13" i="1"/>
  <c r="O14" i="1"/>
  <c r="O15" i="1"/>
  <c r="P15" i="1" s="1"/>
  <c r="S15" i="1" s="1"/>
  <c r="O16" i="1"/>
  <c r="P16" i="1" s="1"/>
  <c r="S16" i="1" s="1"/>
  <c r="O17" i="1"/>
  <c r="O18" i="1"/>
  <c r="P18" i="1" s="1"/>
  <c r="O19" i="1"/>
  <c r="P19" i="1" s="1"/>
  <c r="S32" i="1" l="1"/>
  <c r="S10" i="1"/>
  <c r="S24" i="1"/>
  <c r="U23" i="5"/>
  <c r="T14" i="2"/>
  <c r="S23" i="1"/>
  <c r="U10" i="5"/>
  <c r="U16" i="5"/>
  <c r="T40" i="2"/>
  <c r="U15" i="4"/>
  <c r="S19" i="1"/>
  <c r="S18" i="1"/>
  <c r="T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6" authorId="0" shapeId="0" xr:uid="{00000000-0006-0000-0100-000001000000}">
      <text>
        <r>
          <rPr>
            <sz val="10"/>
            <color rgb="FF000000"/>
            <rFont val="Arial"/>
          </rPr>
          <t>Lenovo:
CACIAG TIKAI TĪRA TRASE</t>
        </r>
      </text>
    </comment>
  </commentList>
</comments>
</file>

<file path=xl/sharedStrings.xml><?xml version="1.0" encoding="utf-8"?>
<sst xmlns="http://schemas.openxmlformats.org/spreadsheetml/2006/main" count="506" uniqueCount="177">
  <si>
    <t>A0</t>
  </si>
  <si>
    <t>16.08.2020</t>
  </si>
  <si>
    <t xml:space="preserve">Tiesnesis: </t>
  </si>
  <si>
    <t>Stefi Praakli</t>
  </si>
  <si>
    <t>Small/Medium/Large</t>
  </si>
  <si>
    <t>Jumping</t>
  </si>
  <si>
    <t>Trases garums:</t>
  </si>
  <si>
    <t>m</t>
  </si>
  <si>
    <t>Ātrums:</t>
  </si>
  <si>
    <t>m/s</t>
  </si>
  <si>
    <t>Starta Nr.</t>
  </si>
  <si>
    <t>Kontrollaiks:</t>
  </si>
  <si>
    <t>Vieta</t>
  </si>
  <si>
    <t>Apbalvošana</t>
  </si>
  <si>
    <t>Hendleris</t>
  </si>
  <si>
    <t>Suns</t>
  </si>
  <si>
    <t>Kļūdas</t>
  </si>
  <si>
    <t>Laiks, /s/</t>
  </si>
  <si>
    <t>Ātrums</t>
  </si>
  <si>
    <t>Soda punkti</t>
  </si>
  <si>
    <t>Laika kopsumma</t>
  </si>
  <si>
    <t>Soda punktu kopsumma</t>
  </si>
  <si>
    <t xml:space="preserve"> Kopvērtējuma Vieta</t>
  </si>
  <si>
    <t>par kļūdām</t>
  </si>
  <si>
    <t>par laiku</t>
  </si>
  <si>
    <t>Kopā</t>
  </si>
  <si>
    <t>Small</t>
  </si>
  <si>
    <t>Sanita Vovere</t>
  </si>
  <si>
    <t>Cecīlija</t>
  </si>
  <si>
    <t>Elija Veilande</t>
  </si>
  <si>
    <t>Rufuss</t>
  </si>
  <si>
    <t>diskv.</t>
  </si>
  <si>
    <t>Velga Indriksone</t>
  </si>
  <si>
    <t>Daro</t>
  </si>
  <si>
    <t>Külli Maleva</t>
  </si>
  <si>
    <t>Iiri</t>
  </si>
  <si>
    <t>Aleksandra Švaikovska</t>
  </si>
  <si>
    <t>Cherry</t>
  </si>
  <si>
    <t>Elza Rudzīte</t>
  </si>
  <si>
    <t>Pepija</t>
  </si>
  <si>
    <t>Asta Šimkonienė</t>
  </si>
  <si>
    <t>Fibi</t>
  </si>
  <si>
    <t>Elīna Rūja-Vārpa</t>
  </si>
  <si>
    <t>Demija</t>
  </si>
  <si>
    <t>n/a</t>
  </si>
  <si>
    <t>Ilze Ruka</t>
  </si>
  <si>
    <t>Vuki</t>
  </si>
  <si>
    <t>Jeļena Bika</t>
  </si>
  <si>
    <t>Vivi</t>
  </si>
  <si>
    <t>Sanita Ribzamena</t>
  </si>
  <si>
    <t>Brents</t>
  </si>
  <si>
    <t>Medium</t>
  </si>
  <si>
    <t>Kaisa Tsäro</t>
  </si>
  <si>
    <t>Zemi</t>
  </si>
  <si>
    <t>Marta Ozoliņa</t>
  </si>
  <si>
    <t>Netsu</t>
  </si>
  <si>
    <t>A0 M+L</t>
  </si>
  <si>
    <t>Natalia Garastsenko</t>
  </si>
  <si>
    <t>Medis</t>
  </si>
  <si>
    <t>Maksims Uhuta</t>
  </si>
  <si>
    <t>Rem</t>
  </si>
  <si>
    <t>Ieva Ziemele</t>
  </si>
  <si>
    <t>Twinky</t>
  </si>
  <si>
    <t>Large</t>
  </si>
  <si>
    <t>Irina Ostrovskaja</t>
  </si>
  <si>
    <t>Nika</t>
  </si>
  <si>
    <t>Jeļena Prošina</t>
  </si>
  <si>
    <t>Sunny</t>
  </si>
  <si>
    <t>Liene Poriņa</t>
  </si>
  <si>
    <t>Griks</t>
  </si>
  <si>
    <t>Merlyn Peters</t>
  </si>
  <si>
    <t>Yuki</t>
  </si>
  <si>
    <t>n/v</t>
  </si>
  <si>
    <t>A3</t>
  </si>
  <si>
    <t>jumping</t>
  </si>
  <si>
    <t>agility</t>
  </si>
  <si>
    <t>CACIAG</t>
  </si>
  <si>
    <t>Liivika Pärg</t>
  </si>
  <si>
    <t>Mirka</t>
  </si>
  <si>
    <t>Deena</t>
  </si>
  <si>
    <t>Svetlana Kreslina</t>
  </si>
  <si>
    <t>Chi</t>
  </si>
  <si>
    <t>Kaisa Tamm</t>
  </si>
  <si>
    <t>Fidel</t>
  </si>
  <si>
    <t>Lisa Marie Mölder</t>
  </si>
  <si>
    <t>Fossu</t>
  </si>
  <si>
    <t>Teira</t>
  </si>
  <si>
    <t>Viktors Barbarovs</t>
  </si>
  <si>
    <t>Lina</t>
  </si>
  <si>
    <t>Lidia Belyaeva</t>
  </si>
  <si>
    <t>Varja</t>
  </si>
  <si>
    <t>Aušra Volosenkiniene</t>
  </si>
  <si>
    <t>Soya</t>
  </si>
  <si>
    <t>Laura Karolina Gradickaite</t>
  </si>
  <si>
    <t>Ambre Dore Chelsea</t>
  </si>
  <si>
    <t>Paula Volosenkinaite - Meide</t>
  </si>
  <si>
    <t>Terakota</t>
  </si>
  <si>
    <t>Berke</t>
  </si>
  <si>
    <t>Kätriin Kivimets</t>
  </si>
  <si>
    <t>Mickey</t>
  </si>
  <si>
    <t>Arta Veisa</t>
  </si>
  <si>
    <t>Tara</t>
  </si>
  <si>
    <t>Zira</t>
  </si>
  <si>
    <t>Real</t>
  </si>
  <si>
    <t>Elīna Karasjova</t>
  </si>
  <si>
    <t>Furk</t>
  </si>
  <si>
    <t>Svetlana Prokopenko</t>
  </si>
  <si>
    <t>Stels</t>
  </si>
  <si>
    <t>Tuuli Vaino</t>
  </si>
  <si>
    <t>Zinni</t>
  </si>
  <si>
    <t>Anda Baumane</t>
  </si>
  <si>
    <t>Marko</t>
  </si>
  <si>
    <t>Palma</t>
  </si>
  <si>
    <t>Jeļena Šķepaste</t>
  </si>
  <si>
    <t>Ogrim</t>
  </si>
  <si>
    <t>Lizzi</t>
  </si>
  <si>
    <t>Rasa Kolendaitė</t>
  </si>
  <si>
    <t>Tucis</t>
  </si>
  <si>
    <t xml:space="preserve">Jūlija Kampuse </t>
  </si>
  <si>
    <t>Kudra</t>
  </si>
  <si>
    <t>Uma</t>
  </si>
  <si>
    <t>Lisa Marie Molder</t>
  </si>
  <si>
    <t>Grima</t>
  </si>
  <si>
    <t>Zika</t>
  </si>
  <si>
    <t>Linda Breide</t>
  </si>
  <si>
    <t>Nossa</t>
  </si>
  <si>
    <t>Inga Petrova</t>
  </si>
  <si>
    <t>Afa</t>
  </si>
  <si>
    <t>Coffee</t>
  </si>
  <si>
    <t>Enza</t>
  </si>
  <si>
    <t>starts:</t>
  </si>
  <si>
    <t>OPEN</t>
  </si>
  <si>
    <t>Stefi Praakli (EST)</t>
  </si>
  <si>
    <t>JUMPING</t>
  </si>
  <si>
    <t>Handler</t>
  </si>
  <si>
    <t>breed</t>
  </si>
  <si>
    <t>dog</t>
  </si>
  <si>
    <t>Jolanta Pelše</t>
  </si>
  <si>
    <t>Lībe</t>
  </si>
  <si>
    <t>Skilla</t>
  </si>
  <si>
    <t>Kristīne Omeļčenko</t>
  </si>
  <si>
    <t>Boņi</t>
  </si>
  <si>
    <t>Bullet</t>
  </si>
  <si>
    <t>Linda Alksne</t>
  </si>
  <si>
    <t>Lego</t>
  </si>
  <si>
    <t xml:space="preserve">Large </t>
  </si>
  <si>
    <t>Verri</t>
  </si>
  <si>
    <t>Vēja</t>
  </si>
  <si>
    <t>Rita Bambe</t>
  </si>
  <si>
    <t>Havana</t>
  </si>
  <si>
    <t>Irita Cirīte</t>
  </si>
  <si>
    <t>Ruu</t>
  </si>
  <si>
    <t>Indrė Pašakinskaitė</t>
  </si>
  <si>
    <t>Džokers</t>
  </si>
  <si>
    <t>Brigita Ose</t>
  </si>
  <si>
    <t>Lukas</t>
  </si>
  <si>
    <t>A2</t>
  </si>
  <si>
    <t>Tiesnesis: Stefi Praakli</t>
  </si>
  <si>
    <t>Dog</t>
  </si>
  <si>
    <t>M+L</t>
  </si>
  <si>
    <t>Ivars Getiņš</t>
  </si>
  <si>
    <t>Sky</t>
  </si>
  <si>
    <t>Diāna Aumeistere</t>
  </si>
  <si>
    <t>Blūzs</t>
  </si>
  <si>
    <t>Olga Paegle</t>
  </si>
  <si>
    <t>Bandi</t>
  </si>
  <si>
    <t>A1</t>
  </si>
  <si>
    <t>A1 S</t>
  </si>
  <si>
    <t>Madara Ozoliņa</t>
  </si>
  <si>
    <t>Zuzu</t>
  </si>
  <si>
    <t>Demi</t>
  </si>
  <si>
    <t>Jurgita Butrimaite</t>
  </si>
  <si>
    <t>Runa</t>
  </si>
  <si>
    <t>Baiba Ozoliņa</t>
  </si>
  <si>
    <t>Šelbija</t>
  </si>
  <si>
    <t>A1 M+L</t>
  </si>
  <si>
    <t>R. CACIAG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</si>
</sst>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0"/>
      <color rgb="FF000000"/>
      <name val="Arial"/>
    </font>
    <font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1"/>
      <color rgb="FF44546A"/>
      <name val="Times New Roman"/>
    </font>
    <font>
      <b/>
      <sz val="20"/>
      <color rgb="FF44546A"/>
      <name val="Times New Roman"/>
    </font>
    <font>
      <sz val="10"/>
      <color rgb="FF44546A"/>
      <name val="Times New Roman"/>
    </font>
    <font>
      <sz val="12"/>
      <color rgb="FF44546A"/>
      <name val="Times New Roman"/>
    </font>
    <font>
      <sz val="8"/>
      <color rgb="FF44546A"/>
      <name val="Times New Roman"/>
    </font>
    <font>
      <b/>
      <sz val="10"/>
      <color rgb="FF44546A"/>
      <name val="Times New Roman"/>
    </font>
    <font>
      <b/>
      <i/>
      <sz val="12"/>
      <color rgb="FF44546A"/>
      <name val="Times New Roman"/>
    </font>
    <font>
      <b/>
      <i/>
      <sz val="10"/>
      <color rgb="FF44546A"/>
      <name val="Times New Roman"/>
    </font>
    <font>
      <b/>
      <sz val="5"/>
      <color rgb="FF44546A"/>
      <name val="Times New Roman"/>
    </font>
    <font>
      <b/>
      <i/>
      <sz val="8"/>
      <color rgb="FF44546A"/>
      <name val="Times New Roman"/>
    </font>
    <font>
      <sz val="9"/>
      <color rgb="FF44546A"/>
      <name val="Times New Roman"/>
    </font>
    <font>
      <sz val="10"/>
      <name val="Arial"/>
    </font>
    <font>
      <b/>
      <i/>
      <sz val="9"/>
      <color rgb="FF44546A"/>
      <name val="Times New Roman"/>
    </font>
    <font>
      <sz val="6"/>
      <color rgb="FF44546A"/>
      <name val="Times New Roman"/>
    </font>
    <font>
      <sz val="7"/>
      <color rgb="FF44546A"/>
      <name val="Times New Roman"/>
    </font>
    <font>
      <b/>
      <sz val="12"/>
      <color rgb="FF44546A"/>
      <name val="Times New Roman"/>
    </font>
    <font>
      <sz val="12"/>
      <color rgb="FF000000"/>
      <name val="Arial"/>
    </font>
    <font>
      <sz val="11"/>
      <color rgb="FF44546A"/>
      <name val="Verdana"/>
    </font>
    <font>
      <b/>
      <sz val="11"/>
      <color rgb="FF44546A"/>
      <name val="Times New Roman"/>
    </font>
    <font>
      <sz val="12"/>
      <color rgb="FF44546A"/>
      <name val="Verdana"/>
    </font>
    <font>
      <sz val="26"/>
      <color rgb="FF000000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0"/>
      <color rgb="FF1E4E79"/>
      <name val="Arial"/>
    </font>
    <font>
      <b/>
      <sz val="20"/>
      <color rgb="FF1E4E79"/>
      <name val="Verdana"/>
    </font>
    <font>
      <sz val="12"/>
      <color rgb="FF1E4E79"/>
      <name val="Verdana"/>
    </font>
    <font>
      <sz val="10"/>
      <color rgb="FF1E4E79"/>
      <name val="Verdana"/>
    </font>
    <font>
      <sz val="8"/>
      <color rgb="FF1E4E79"/>
      <name val="Verdana"/>
    </font>
    <font>
      <b/>
      <sz val="10"/>
      <color rgb="FF1E4E79"/>
      <name val="Verdana"/>
    </font>
    <font>
      <b/>
      <i/>
      <sz val="12"/>
      <color rgb="FF1E4E79"/>
      <name val="Verdana"/>
    </font>
    <font>
      <b/>
      <i/>
      <sz val="10"/>
      <color rgb="FF1E4E79"/>
      <name val="Verdana"/>
    </font>
    <font>
      <b/>
      <sz val="5"/>
      <color rgb="FF1E4E79"/>
      <name val="Verdana"/>
    </font>
    <font>
      <b/>
      <sz val="12"/>
      <color rgb="FF1E4E79"/>
      <name val="Verdana"/>
    </font>
    <font>
      <b/>
      <i/>
      <sz val="8"/>
      <color rgb="FF1E4E79"/>
      <name val="Verdana"/>
    </font>
    <font>
      <sz val="9"/>
      <color rgb="FF1E4E79"/>
      <name val="Verdana"/>
    </font>
    <font>
      <b/>
      <i/>
      <sz val="9"/>
      <color rgb="FF1E4E79"/>
      <name val="Verdana"/>
    </font>
    <font>
      <sz val="6"/>
      <color rgb="FF1E4E79"/>
      <name val="Verdana"/>
    </font>
    <font>
      <sz val="7"/>
      <color rgb="FF1E4E79"/>
      <name val="Verdana"/>
    </font>
    <font>
      <sz val="12"/>
      <color rgb="FF2E75B5"/>
      <name val="Verdana"/>
    </font>
    <font>
      <b/>
      <sz val="12"/>
      <color rgb="FF2E75B5"/>
      <name val="Verdana"/>
    </font>
    <font>
      <sz val="12"/>
      <color rgb="FF2E75B5"/>
      <name val="Arial"/>
    </font>
    <font>
      <b/>
      <sz val="12"/>
      <color rgb="FF1E4E79"/>
      <name val="Arial"/>
    </font>
    <font>
      <sz val="10"/>
      <color rgb="FFFF0000"/>
      <name val="Arial"/>
    </font>
    <font>
      <sz val="12"/>
      <color rgb="FF1E4E79"/>
      <name val="Arial"/>
    </font>
    <font>
      <sz val="10"/>
      <color theme="1"/>
      <name val="Arial"/>
    </font>
    <font>
      <b/>
      <sz val="20"/>
      <color theme="1"/>
      <name val="Verdana"/>
    </font>
    <font>
      <b/>
      <sz val="14"/>
      <color theme="1"/>
      <name val="Verdana"/>
    </font>
    <font>
      <sz val="10"/>
      <color theme="1"/>
      <name val="Verdana"/>
    </font>
    <font>
      <sz val="12"/>
      <color theme="1"/>
      <name val="Verdana"/>
    </font>
    <font>
      <sz val="8"/>
      <color theme="1"/>
      <name val="Verdana"/>
    </font>
    <font>
      <b/>
      <i/>
      <sz val="12"/>
      <color theme="1"/>
      <name val="Verdana"/>
    </font>
    <font>
      <b/>
      <i/>
      <sz val="10"/>
      <color theme="1"/>
      <name val="Verdana"/>
    </font>
    <font>
      <b/>
      <sz val="5"/>
      <color theme="1"/>
      <name val="Verdana"/>
    </font>
    <font>
      <b/>
      <i/>
      <sz val="8"/>
      <color theme="1"/>
      <name val="Verdana"/>
    </font>
    <font>
      <b/>
      <i/>
      <sz val="9"/>
      <color theme="1"/>
      <name val="Verdana"/>
    </font>
    <font>
      <sz val="6"/>
      <color rgb="FFCCFFCC"/>
      <name val="Verdana"/>
    </font>
    <font>
      <sz val="7"/>
      <color theme="1"/>
      <name val="Verdana"/>
    </font>
    <font>
      <b/>
      <sz val="12"/>
      <color theme="1"/>
      <name val="Verdana"/>
    </font>
    <font>
      <sz val="10"/>
      <color rgb="FF000080"/>
      <name val="Verdana"/>
    </font>
    <font>
      <b/>
      <sz val="10"/>
      <color theme="1"/>
      <name val="Verdana"/>
    </font>
    <font>
      <sz val="12"/>
      <color rgb="FF000080"/>
      <name val="Verdana"/>
    </font>
    <font>
      <b/>
      <i/>
      <sz val="10"/>
      <color rgb="FFFF0000"/>
      <name val="Verdana"/>
    </font>
    <font>
      <sz val="26"/>
      <color rgb="FF1E4E79"/>
      <name val="Arial"/>
    </font>
    <font>
      <sz val="10"/>
      <color rgb="FF2E75B5"/>
      <name val="Verdana"/>
    </font>
    <font>
      <sz val="24"/>
      <color rgb="FF1E4E79"/>
      <name val="Arial"/>
    </font>
    <font>
      <b/>
      <sz val="12"/>
      <color rgb="FF2E75B5"/>
      <name val="Verdana"/>
      <family val="2"/>
      <charset val="186"/>
    </font>
    <font>
      <b/>
      <sz val="12"/>
      <color rgb="FF1E4E79"/>
      <name val="Verdana"/>
      <family val="2"/>
      <charset val="186"/>
    </font>
    <font>
      <sz val="12"/>
      <color rgb="FF1E4E79"/>
      <name val="Verdana"/>
      <family val="2"/>
      <charset val="186"/>
    </font>
    <font>
      <sz val="12"/>
      <color rgb="FF44546A"/>
      <name val="Times New Roman"/>
      <family val="1"/>
      <charset val="186"/>
    </font>
    <font>
      <b/>
      <sz val="11"/>
      <color rgb="FF44546A"/>
      <name val="Times New Roman"/>
      <family val="1"/>
      <charset val="186"/>
    </font>
    <font>
      <b/>
      <sz val="12"/>
      <color rgb="FF44546A"/>
      <name val="Times New Roman"/>
      <family val="1"/>
      <charset val="186"/>
    </font>
    <font>
      <sz val="12"/>
      <color rgb="FF2E75B5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8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2" fontId="11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1" fontId="8" fillId="4" borderId="6" xfId="0" applyNumberFormat="1" applyFont="1" applyFill="1" applyBorder="1" applyAlignment="1">
      <alignment horizontal="right"/>
    </xf>
    <xf numFmtId="0" fontId="17" fillId="3" borderId="6" xfId="0" applyFont="1" applyFill="1" applyBorder="1" applyAlignment="1">
      <alignment horizontal="right"/>
    </xf>
    <xf numFmtId="1" fontId="11" fillId="4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4" fillId="7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2" fontId="21" fillId="8" borderId="6" xfId="0" applyNumberFormat="1" applyFont="1" applyFill="1" applyBorder="1" applyAlignment="1">
      <alignment horizontal="center" vertical="center"/>
    </xf>
    <xf numFmtId="2" fontId="21" fillId="9" borderId="6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shrinkToFit="1"/>
    </xf>
    <xf numFmtId="0" fontId="4" fillId="8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shrinkToFit="1"/>
    </xf>
    <xf numFmtId="0" fontId="3" fillId="8" borderId="2" xfId="0" applyFont="1" applyFill="1" applyBorder="1"/>
    <xf numFmtId="0" fontId="3" fillId="8" borderId="6" xfId="0" applyFont="1" applyFill="1" applyBorder="1"/>
    <xf numFmtId="0" fontId="20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6" xfId="0" applyFont="1" applyBorder="1" applyAlignment="1">
      <alignment wrapText="1"/>
    </xf>
    <xf numFmtId="0" fontId="20" fillId="10" borderId="12" xfId="0" applyFont="1" applyFill="1" applyBorder="1" applyAlignment="1">
      <alignment vertical="center" wrapText="1"/>
    </xf>
    <xf numFmtId="0" fontId="4" fillId="10" borderId="11" xfId="0" applyFont="1" applyFill="1" applyBorder="1" applyAlignment="1">
      <alignment horizontal="center" vertical="center"/>
    </xf>
    <xf numFmtId="2" fontId="4" fillId="10" borderId="6" xfId="0" applyNumberFormat="1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2" fontId="21" fillId="10" borderId="6" xfId="0" applyNumberFormat="1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shrinkToFit="1"/>
    </xf>
    <xf numFmtId="0" fontId="4" fillId="10" borderId="6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 shrinkToFit="1"/>
    </xf>
    <xf numFmtId="0" fontId="20" fillId="10" borderId="6" xfId="0" applyFont="1" applyFill="1" applyBorder="1" applyAlignment="1">
      <alignment vertical="center" wrapText="1"/>
    </xf>
    <xf numFmtId="0" fontId="20" fillId="10" borderId="13" xfId="0" applyFont="1" applyFill="1" applyBorder="1" applyAlignment="1">
      <alignment vertical="center" wrapText="1"/>
    </xf>
    <xf numFmtId="0" fontId="4" fillId="10" borderId="14" xfId="0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 shrinkToFit="1"/>
    </xf>
    <xf numFmtId="0" fontId="4" fillId="10" borderId="13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vertical="center" wrapText="1"/>
    </xf>
    <xf numFmtId="0" fontId="6" fillId="0" borderId="5" xfId="0" applyFont="1" applyBorder="1"/>
    <xf numFmtId="0" fontId="6" fillId="0" borderId="6" xfId="0" applyFont="1" applyBorder="1"/>
    <xf numFmtId="2" fontId="7" fillId="8" borderId="6" xfId="0" applyNumberFormat="1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2" fontId="23" fillId="8" borderId="6" xfId="0" applyNumberFormat="1" applyFont="1" applyFill="1" applyBorder="1" applyAlignment="1">
      <alignment horizontal="center" vertical="center"/>
    </xf>
    <xf numFmtId="2" fontId="23" fillId="9" borderId="6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/>
    </xf>
    <xf numFmtId="0" fontId="7" fillId="8" borderId="6" xfId="0" applyFont="1" applyFill="1" applyBorder="1"/>
    <xf numFmtId="0" fontId="7" fillId="8" borderId="6" xfId="0" applyFont="1" applyFill="1" applyBorder="1" applyAlignment="1">
      <alignment horizontal="center"/>
    </xf>
    <xf numFmtId="0" fontId="6" fillId="8" borderId="11" xfId="0" applyFont="1" applyFill="1" applyBorder="1"/>
    <xf numFmtId="0" fontId="6" fillId="8" borderId="6" xfId="0" applyFont="1" applyFill="1" applyBorder="1"/>
    <xf numFmtId="0" fontId="7" fillId="8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vertical="center" wrapText="1"/>
    </xf>
    <xf numFmtId="0" fontId="6" fillId="8" borderId="11" xfId="0" applyFont="1" applyFill="1" applyBorder="1" applyAlignment="1">
      <alignment wrapText="1"/>
    </xf>
    <xf numFmtId="2" fontId="6" fillId="8" borderId="6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wrapText="1"/>
    </xf>
    <xf numFmtId="0" fontId="4" fillId="7" borderId="18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6" fillId="8" borderId="14" xfId="0" applyFont="1" applyFill="1" applyBorder="1" applyAlignment="1">
      <alignment wrapText="1"/>
    </xf>
    <xf numFmtId="2" fontId="6" fillId="8" borderId="13" xfId="0" applyNumberFormat="1" applyFont="1" applyFill="1" applyBorder="1" applyAlignment="1">
      <alignment horizontal="center" vertical="center"/>
    </xf>
    <xf numFmtId="2" fontId="7" fillId="8" borderId="13" xfId="0" applyNumberFormat="1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2" fontId="23" fillId="8" borderId="13" xfId="0" applyNumberFormat="1" applyFont="1" applyFill="1" applyBorder="1" applyAlignment="1">
      <alignment horizontal="center" vertical="center"/>
    </xf>
    <xf numFmtId="2" fontId="23" fillId="9" borderId="13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center" vertical="center" shrinkToFit="1"/>
    </xf>
    <xf numFmtId="0" fontId="25" fillId="10" borderId="6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vertical="top" wrapText="1"/>
    </xf>
    <xf numFmtId="0" fontId="7" fillId="10" borderId="6" xfId="0" applyFont="1" applyFill="1" applyBorder="1" applyAlignment="1">
      <alignment wrapText="1"/>
    </xf>
    <xf numFmtId="2" fontId="7" fillId="10" borderId="6" xfId="0" applyNumberFormat="1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2" fontId="23" fillId="10" borderId="6" xfId="0" applyNumberFormat="1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wrapText="1"/>
    </xf>
    <xf numFmtId="0" fontId="26" fillId="10" borderId="6" xfId="0" applyFont="1" applyFill="1" applyBorder="1"/>
    <xf numFmtId="0" fontId="25" fillId="10" borderId="6" xfId="0" applyFont="1" applyFill="1" applyBorder="1"/>
    <xf numFmtId="0" fontId="27" fillId="0" borderId="0" xfId="0" applyFont="1"/>
    <xf numFmtId="0" fontId="28" fillId="0" borderId="0" xfId="0" applyFo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30" fillId="0" borderId="0" xfId="0" applyFont="1"/>
    <xf numFmtId="0" fontId="33" fillId="0" borderId="0" xfId="0" applyFont="1"/>
    <xf numFmtId="0" fontId="34" fillId="0" borderId="1" xfId="0" applyFont="1" applyBorder="1" applyAlignment="1">
      <alignment horizontal="left"/>
    </xf>
    <xf numFmtId="14" fontId="35" fillId="0" borderId="1" xfId="0" applyNumberFormat="1" applyFont="1" applyBorder="1" applyAlignment="1">
      <alignment horizontal="center"/>
    </xf>
    <xf numFmtId="14" fontId="35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right"/>
    </xf>
    <xf numFmtId="14" fontId="36" fillId="0" borderId="1" xfId="0" applyNumberFormat="1" applyFont="1" applyBorder="1" applyAlignment="1">
      <alignment horizontal="center"/>
    </xf>
    <xf numFmtId="0" fontId="37" fillId="0" borderId="0" xfId="0" applyFont="1"/>
    <xf numFmtId="0" fontId="31" fillId="0" borderId="0" xfId="0" applyFont="1" applyAlignment="1">
      <alignment horizontal="right"/>
    </xf>
    <xf numFmtId="0" fontId="34" fillId="2" borderId="2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2" fontId="34" fillId="2" borderId="2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1" fillId="0" borderId="0" xfId="0" applyFont="1"/>
    <xf numFmtId="0" fontId="39" fillId="3" borderId="6" xfId="0" applyFont="1" applyFill="1" applyBorder="1" applyAlignment="1">
      <alignment horizontal="left"/>
    </xf>
    <xf numFmtId="0" fontId="31" fillId="3" borderId="6" xfId="0" applyFont="1" applyFill="1" applyBorder="1" applyAlignment="1">
      <alignment horizontal="right"/>
    </xf>
    <xf numFmtId="1" fontId="34" fillId="4" borderId="6" xfId="0" applyNumberFormat="1" applyFont="1" applyFill="1" applyBorder="1" applyAlignment="1">
      <alignment horizontal="center"/>
    </xf>
    <xf numFmtId="0" fontId="40" fillId="3" borderId="6" xfId="0" applyFont="1" applyFill="1" applyBorder="1" applyAlignment="1">
      <alignment horizontal="right"/>
    </xf>
    <xf numFmtId="0" fontId="31" fillId="3" borderId="6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27" fillId="8" borderId="2" xfId="0" applyFont="1" applyFill="1" applyBorder="1"/>
    <xf numFmtId="0" fontId="29" fillId="8" borderId="6" xfId="0" applyFont="1" applyFill="1" applyBorder="1" applyAlignment="1">
      <alignment horizontal="center" vertical="center"/>
    </xf>
    <xf numFmtId="2" fontId="29" fillId="8" borderId="6" xfId="0" applyNumberFormat="1" applyFont="1" applyFill="1" applyBorder="1" applyAlignment="1">
      <alignment horizontal="center" vertical="center"/>
    </xf>
    <xf numFmtId="2" fontId="42" fillId="8" borderId="6" xfId="0" applyNumberFormat="1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2" fontId="42" fillId="9" borderId="6" xfId="0" applyNumberFormat="1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center" vertical="center" shrinkToFit="1"/>
    </xf>
    <xf numFmtId="2" fontId="44" fillId="8" borderId="6" xfId="0" applyNumberFormat="1" applyFont="1" applyFill="1" applyBorder="1" applyAlignment="1">
      <alignment horizontal="center"/>
    </xf>
    <xf numFmtId="2" fontId="44" fillId="8" borderId="10" xfId="0" applyNumberFormat="1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 vertical="center"/>
    </xf>
    <xf numFmtId="2" fontId="29" fillId="8" borderId="13" xfId="0" applyNumberFormat="1" applyFont="1" applyFill="1" applyBorder="1" applyAlignment="1">
      <alignment horizontal="center" vertical="center"/>
    </xf>
    <xf numFmtId="2" fontId="42" fillId="8" borderId="13" xfId="0" applyNumberFormat="1" applyFont="1" applyFill="1" applyBorder="1" applyAlignment="1">
      <alignment horizontal="center" vertical="center"/>
    </xf>
    <xf numFmtId="0" fontId="42" fillId="8" borderId="13" xfId="0" applyFont="1" applyFill="1" applyBorder="1" applyAlignment="1">
      <alignment horizontal="center" vertical="center"/>
    </xf>
    <xf numFmtId="2" fontId="42" fillId="9" borderId="13" xfId="0" applyNumberFormat="1" applyFont="1" applyFill="1" applyBorder="1" applyAlignment="1">
      <alignment horizontal="center" vertical="center"/>
    </xf>
    <xf numFmtId="0" fontId="43" fillId="4" borderId="13" xfId="0" applyFont="1" applyFill="1" applyBorder="1" applyAlignment="1">
      <alignment horizontal="center" vertical="center" shrinkToFit="1"/>
    </xf>
    <xf numFmtId="0" fontId="46" fillId="8" borderId="2" xfId="0" applyFont="1" applyFill="1" applyBorder="1"/>
    <xf numFmtId="0" fontId="36" fillId="6" borderId="27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  <xf numFmtId="0" fontId="36" fillId="6" borderId="28" xfId="0" applyFont="1" applyFill="1" applyBorder="1" applyAlignment="1">
      <alignment vertical="center" wrapText="1"/>
    </xf>
    <xf numFmtId="0" fontId="36" fillId="6" borderId="23" xfId="0" applyFont="1" applyFill="1" applyBorder="1" applyAlignment="1">
      <alignment vertical="center" wrapText="1"/>
    </xf>
    <xf numFmtId="0" fontId="36" fillId="6" borderId="11" xfId="0" applyFont="1" applyFill="1" applyBorder="1" applyAlignment="1">
      <alignment vertical="center" wrapText="1"/>
    </xf>
    <xf numFmtId="0" fontId="47" fillId="0" borderId="6" xfId="0" applyFont="1" applyBorder="1"/>
    <xf numFmtId="0" fontId="20" fillId="0" borderId="3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47" fillId="0" borderId="7" xfId="0" applyFont="1" applyBorder="1"/>
    <xf numFmtId="2" fontId="42" fillId="0" borderId="7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shrinkToFit="1"/>
    </xf>
    <xf numFmtId="2" fontId="44" fillId="0" borderId="7" xfId="0" applyNumberFormat="1" applyFont="1" applyBorder="1" applyAlignment="1">
      <alignment horizontal="center"/>
    </xf>
    <xf numFmtId="0" fontId="4" fillId="7" borderId="6" xfId="0" applyFont="1" applyFill="1" applyBorder="1" applyAlignment="1">
      <alignment horizontal="left" vertical="top" wrapText="1"/>
    </xf>
    <xf numFmtId="0" fontId="36" fillId="11" borderId="18" xfId="0" applyFont="1" applyFill="1" applyBorder="1" applyAlignment="1">
      <alignment horizontal="left" vertical="center" wrapText="1"/>
    </xf>
    <xf numFmtId="0" fontId="36" fillId="11" borderId="32" xfId="0" applyFont="1" applyFill="1" applyBorder="1" applyAlignment="1">
      <alignment horizontal="left" vertical="center" wrapText="1"/>
    </xf>
    <xf numFmtId="0" fontId="27" fillId="11" borderId="32" xfId="0" applyFont="1" applyFill="1" applyBorder="1"/>
    <xf numFmtId="2" fontId="30" fillId="11" borderId="23" xfId="0" applyNumberFormat="1" applyFont="1" applyFill="1" applyBorder="1" applyAlignment="1">
      <alignment horizontal="center" vertical="center"/>
    </xf>
    <xf numFmtId="0" fontId="30" fillId="11" borderId="23" xfId="0" applyFont="1" applyFill="1" applyBorder="1" applyAlignment="1">
      <alignment horizontal="center" vertical="center"/>
    </xf>
    <xf numFmtId="0" fontId="27" fillId="11" borderId="23" xfId="0" applyFont="1" applyFill="1" applyBorder="1"/>
    <xf numFmtId="0" fontId="36" fillId="11" borderId="33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49" fontId="52" fillId="0" borderId="0" xfId="0" applyNumberFormat="1" applyFont="1" applyAlignment="1">
      <alignment horizontal="left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/>
    <xf numFmtId="0" fontId="53" fillId="0" borderId="0" xfId="0" applyFont="1"/>
    <xf numFmtId="0" fontId="55" fillId="0" borderId="1" xfId="0" applyFont="1" applyBorder="1" applyAlignment="1">
      <alignment horizontal="left"/>
    </xf>
    <xf numFmtId="14" fontId="56" fillId="0" borderId="1" xfId="0" applyNumberFormat="1" applyFont="1" applyBorder="1" applyAlignment="1">
      <alignment horizontal="center"/>
    </xf>
    <xf numFmtId="14" fontId="56" fillId="0" borderId="0" xfId="0" applyNumberFormat="1" applyFont="1" applyAlignment="1">
      <alignment horizontal="center"/>
    </xf>
    <xf numFmtId="0" fontId="57" fillId="0" borderId="0" xfId="0" applyFont="1"/>
    <xf numFmtId="0" fontId="53" fillId="0" borderId="0" xfId="0" applyFont="1" applyAlignment="1">
      <alignment horizontal="right"/>
    </xf>
    <xf numFmtId="0" fontId="55" fillId="2" borderId="2" xfId="0" applyFont="1" applyFill="1" applyBorder="1" applyAlignment="1">
      <alignment horizontal="right"/>
    </xf>
    <xf numFmtId="0" fontId="55" fillId="0" borderId="0" xfId="0" applyFont="1" applyAlignment="1">
      <alignment horizontal="left"/>
    </xf>
    <xf numFmtId="2" fontId="55" fillId="2" borderId="2" xfId="0" applyNumberFormat="1" applyFont="1" applyFill="1" applyBorder="1" applyAlignment="1">
      <alignment horizontal="right"/>
    </xf>
    <xf numFmtId="0" fontId="53" fillId="0" borderId="0" xfId="0" applyFont="1" applyAlignment="1">
      <alignment horizontal="left"/>
    </xf>
    <xf numFmtId="0" fontId="0" fillId="3" borderId="6" xfId="0" applyFont="1" applyFill="1" applyBorder="1"/>
    <xf numFmtId="0" fontId="58" fillId="3" borderId="6" xfId="0" applyFont="1" applyFill="1" applyBorder="1" applyAlignment="1">
      <alignment horizontal="left"/>
    </xf>
    <xf numFmtId="0" fontId="53" fillId="3" borderId="6" xfId="0" applyFont="1" applyFill="1" applyBorder="1" applyAlignment="1">
      <alignment horizontal="right"/>
    </xf>
    <xf numFmtId="1" fontId="55" fillId="4" borderId="6" xfId="0" applyNumberFormat="1" applyFont="1" applyFill="1" applyBorder="1" applyAlignment="1">
      <alignment horizontal="center"/>
    </xf>
    <xf numFmtId="0" fontId="59" fillId="3" borderId="6" xfId="0" applyFont="1" applyFill="1" applyBorder="1" applyAlignment="1">
      <alignment horizontal="right"/>
    </xf>
    <xf numFmtId="0" fontId="53" fillId="3" borderId="6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center" vertical="center" wrapText="1"/>
    </xf>
    <xf numFmtId="0" fontId="60" fillId="3" borderId="6" xfId="0" applyFont="1" applyFill="1" applyBorder="1" applyAlignment="1">
      <alignment horizontal="center" vertical="center" wrapText="1"/>
    </xf>
    <xf numFmtId="0" fontId="0" fillId="12" borderId="2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34" xfId="0" applyFont="1" applyBorder="1" applyAlignment="1">
      <alignment wrapText="1"/>
    </xf>
    <xf numFmtId="0" fontId="51" fillId="4" borderId="6" xfId="0" applyFont="1" applyFill="1" applyBorder="1" applyAlignment="1">
      <alignment horizontal="center" vertical="center"/>
    </xf>
    <xf numFmtId="2" fontId="51" fillId="4" borderId="6" xfId="0" applyNumberFormat="1" applyFont="1" applyFill="1" applyBorder="1" applyAlignment="1">
      <alignment horizontal="center" vertical="center"/>
    </xf>
    <xf numFmtId="0" fontId="62" fillId="8" borderId="6" xfId="0" applyFont="1" applyFill="1" applyBorder="1" applyAlignment="1">
      <alignment horizontal="center" vertical="center"/>
    </xf>
    <xf numFmtId="2" fontId="62" fillId="8" borderId="6" xfId="0" applyNumberFormat="1" applyFont="1" applyFill="1" applyBorder="1" applyAlignment="1">
      <alignment horizontal="center" vertical="center"/>
    </xf>
    <xf numFmtId="2" fontId="62" fillId="9" borderId="6" xfId="0" applyNumberFormat="1" applyFont="1" applyFill="1" applyBorder="1" applyAlignment="1">
      <alignment horizontal="center" vertical="center"/>
    </xf>
    <xf numFmtId="0" fontId="63" fillId="5" borderId="6" xfId="0" applyFont="1" applyFill="1" applyBorder="1" applyAlignment="1">
      <alignment horizontal="center" vertical="center" shrinkToFit="1"/>
    </xf>
    <xf numFmtId="0" fontId="0" fillId="0" borderId="0" xfId="0" applyFont="1" applyAlignment="1">
      <alignment wrapText="1"/>
    </xf>
    <xf numFmtId="0" fontId="0" fillId="0" borderId="0" xfId="0" applyFont="1"/>
    <xf numFmtId="0" fontId="61" fillId="6" borderId="12" xfId="0" applyFont="1" applyFill="1" applyBorder="1" applyAlignment="1">
      <alignment horizontal="left" vertical="center" wrapText="1"/>
    </xf>
    <xf numFmtId="0" fontId="61" fillId="6" borderId="6" xfId="0" applyFont="1" applyFill="1" applyBorder="1" applyAlignment="1">
      <alignment horizontal="left" vertical="center" wrapText="1"/>
    </xf>
    <xf numFmtId="2" fontId="51" fillId="11" borderId="6" xfId="0" applyNumberFormat="1" applyFont="1" applyFill="1" applyBorder="1" applyAlignment="1">
      <alignment horizontal="center" vertical="center"/>
    </xf>
    <xf numFmtId="0" fontId="62" fillId="11" borderId="6" xfId="0" applyFont="1" applyFill="1" applyBorder="1" applyAlignment="1">
      <alignment horizontal="center" vertical="center"/>
    </xf>
    <xf numFmtId="2" fontId="62" fillId="11" borderId="6" xfId="0" applyNumberFormat="1" applyFont="1" applyFill="1" applyBorder="1" applyAlignment="1">
      <alignment horizontal="center" vertical="center"/>
    </xf>
    <xf numFmtId="2" fontId="62" fillId="12" borderId="6" xfId="0" applyNumberFormat="1" applyFont="1" applyFill="1" applyBorder="1" applyAlignment="1">
      <alignment horizontal="center" vertical="center"/>
    </xf>
    <xf numFmtId="0" fontId="61" fillId="11" borderId="6" xfId="0" applyFont="1" applyFill="1" applyBorder="1" applyAlignment="1">
      <alignment horizontal="left" vertical="center" wrapText="1"/>
    </xf>
    <xf numFmtId="0" fontId="63" fillId="5" borderId="6" xfId="0" applyFont="1" applyFill="1" applyBorder="1" applyAlignment="1">
      <alignment horizontal="center" vertical="center"/>
    </xf>
    <xf numFmtId="0" fontId="20" fillId="0" borderId="34" xfId="0" applyFont="1" applyBorder="1" applyAlignment="1">
      <alignment wrapText="1"/>
    </xf>
    <xf numFmtId="0" fontId="52" fillId="4" borderId="6" xfId="0" applyFont="1" applyFill="1" applyBorder="1" applyAlignment="1">
      <alignment horizontal="center" vertical="center"/>
    </xf>
    <xf numFmtId="2" fontId="52" fillId="4" borderId="6" xfId="0" applyNumberFormat="1" applyFont="1" applyFill="1" applyBorder="1" applyAlignment="1">
      <alignment horizontal="center" vertical="center"/>
    </xf>
    <xf numFmtId="0" fontId="64" fillId="8" borderId="6" xfId="0" applyFont="1" applyFill="1" applyBorder="1" applyAlignment="1">
      <alignment horizontal="center" vertical="center"/>
    </xf>
    <xf numFmtId="2" fontId="64" fillId="8" borderId="6" xfId="0" applyNumberFormat="1" applyFont="1" applyFill="1" applyBorder="1" applyAlignment="1">
      <alignment horizontal="center" vertical="center"/>
    </xf>
    <xf numFmtId="2" fontId="64" fillId="9" borderId="6" xfId="0" applyNumberFormat="1" applyFont="1" applyFill="1" applyBorder="1" applyAlignment="1">
      <alignment horizontal="center" vertical="center"/>
    </xf>
    <xf numFmtId="0" fontId="20" fillId="0" borderId="0" xfId="0" applyFont="1"/>
    <xf numFmtId="0" fontId="48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9" fillId="3" borderId="39" xfId="0" applyFont="1" applyFill="1" applyBorder="1" applyAlignment="1">
      <alignment horizontal="left"/>
    </xf>
    <xf numFmtId="0" fontId="31" fillId="3" borderId="40" xfId="0" applyFont="1" applyFill="1" applyBorder="1" applyAlignment="1">
      <alignment horizontal="right"/>
    </xf>
    <xf numFmtId="1" fontId="34" fillId="4" borderId="40" xfId="0" applyNumberFormat="1" applyFont="1" applyFill="1" applyBorder="1" applyAlignment="1">
      <alignment horizontal="center"/>
    </xf>
    <xf numFmtId="0" fontId="40" fillId="3" borderId="40" xfId="0" applyFont="1" applyFill="1" applyBorder="1" applyAlignment="1">
      <alignment horizontal="right"/>
    </xf>
    <xf numFmtId="1" fontId="65" fillId="4" borderId="41" xfId="0" applyNumberFormat="1" applyFont="1" applyFill="1" applyBorder="1" applyAlignment="1">
      <alignment horizontal="center"/>
    </xf>
    <xf numFmtId="0" fontId="39" fillId="3" borderId="40" xfId="0" applyFont="1" applyFill="1" applyBorder="1" applyAlignment="1">
      <alignment horizontal="left"/>
    </xf>
    <xf numFmtId="0" fontId="27" fillId="3" borderId="6" xfId="0" applyFont="1" applyFill="1" applyBorder="1"/>
    <xf numFmtId="0" fontId="31" fillId="3" borderId="13" xfId="0" applyFont="1" applyFill="1" applyBorder="1" applyAlignment="1">
      <alignment vertical="center"/>
    </xf>
    <xf numFmtId="0" fontId="31" fillId="3" borderId="49" xfId="0" applyFont="1" applyFill="1" applyBorder="1" applyAlignment="1">
      <alignment horizontal="center" vertical="center" wrapText="1"/>
    </xf>
    <xf numFmtId="0" fontId="27" fillId="3" borderId="59" xfId="0" applyFont="1" applyFill="1" applyBorder="1"/>
    <xf numFmtId="0" fontId="31" fillId="3" borderId="62" xfId="0" applyFont="1" applyFill="1" applyBorder="1" applyAlignment="1">
      <alignment horizontal="center" vertical="center" wrapText="1"/>
    </xf>
    <xf numFmtId="0" fontId="41" fillId="3" borderId="63" xfId="0" applyFont="1" applyFill="1" applyBorder="1" applyAlignment="1">
      <alignment horizontal="center" vertical="center" wrapText="1"/>
    </xf>
    <xf numFmtId="0" fontId="41" fillId="3" borderId="64" xfId="0" applyFont="1" applyFill="1" applyBorder="1" applyAlignment="1">
      <alignment horizontal="center" vertical="center" wrapText="1"/>
    </xf>
    <xf numFmtId="0" fontId="31" fillId="3" borderId="65" xfId="0" applyFont="1" applyFill="1" applyBorder="1" applyAlignment="1">
      <alignment horizontal="center" vertical="center" wrapText="1"/>
    </xf>
    <xf numFmtId="0" fontId="31" fillId="3" borderId="68" xfId="0" applyFont="1" applyFill="1" applyBorder="1" applyAlignment="1">
      <alignment horizontal="center" vertical="center" wrapText="1"/>
    </xf>
    <xf numFmtId="0" fontId="31" fillId="3" borderId="69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27" fillId="4" borderId="75" xfId="0" applyFont="1" applyFill="1" applyBorder="1"/>
    <xf numFmtId="0" fontId="27" fillId="8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vertical="center"/>
    </xf>
    <xf numFmtId="2" fontId="30" fillId="8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2" fontId="30" fillId="9" borderId="6" xfId="0" applyNumberFormat="1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 shrinkToFit="1"/>
    </xf>
    <xf numFmtId="2" fontId="67" fillId="8" borderId="6" xfId="0" applyNumberFormat="1" applyFont="1" applyFill="1" applyBorder="1" applyAlignment="1">
      <alignment horizontal="center" vertical="center"/>
    </xf>
    <xf numFmtId="2" fontId="32" fillId="8" borderId="10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/>
    </xf>
    <xf numFmtId="2" fontId="30" fillId="8" borderId="77" xfId="0" applyNumberFormat="1" applyFont="1" applyFill="1" applyBorder="1" applyAlignment="1">
      <alignment horizontal="center" vertical="center"/>
    </xf>
    <xf numFmtId="0" fontId="30" fillId="8" borderId="77" xfId="0" applyFont="1" applyFill="1" applyBorder="1" applyAlignment="1">
      <alignment horizontal="center" vertical="center"/>
    </xf>
    <xf numFmtId="2" fontId="30" fillId="9" borderId="77" xfId="0" applyNumberFormat="1" applyFont="1" applyFill="1" applyBorder="1" applyAlignment="1">
      <alignment horizontal="center" vertical="center"/>
    </xf>
    <xf numFmtId="0" fontId="32" fillId="4" borderId="77" xfId="0" applyFont="1" applyFill="1" applyBorder="1" applyAlignment="1">
      <alignment horizontal="center" vertical="center" shrinkToFit="1"/>
    </xf>
    <xf numFmtId="2" fontId="67" fillId="8" borderId="77" xfId="0" applyNumberFormat="1" applyFont="1" applyFill="1" applyBorder="1" applyAlignment="1">
      <alignment horizontal="center" vertical="center"/>
    </xf>
    <xf numFmtId="2" fontId="32" fillId="8" borderId="78" xfId="0" applyNumberFormat="1" applyFont="1" applyFill="1" applyBorder="1" applyAlignment="1">
      <alignment horizontal="center" vertical="center" shrinkToFit="1"/>
    </xf>
    <xf numFmtId="0" fontId="27" fillId="8" borderId="7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 wrapText="1"/>
    </xf>
    <xf numFmtId="0" fontId="27" fillId="12" borderId="77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2" fontId="30" fillId="8" borderId="6" xfId="0" applyNumberFormat="1" applyFont="1" applyFill="1" applyBorder="1"/>
    <xf numFmtId="0" fontId="32" fillId="4" borderId="6" xfId="0" applyFont="1" applyFill="1" applyBorder="1" applyAlignment="1">
      <alignment horizontal="center" vertical="center"/>
    </xf>
    <xf numFmtId="2" fontId="32" fillId="8" borderId="10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7" fillId="3" borderId="13" xfId="0" applyFont="1" applyFill="1" applyBorder="1"/>
    <xf numFmtId="0" fontId="27" fillId="3" borderId="12" xfId="0" applyFont="1" applyFill="1" applyBorder="1"/>
    <xf numFmtId="0" fontId="31" fillId="3" borderId="6" xfId="0" applyFont="1" applyFill="1" applyBorder="1"/>
    <xf numFmtId="0" fontId="27" fillId="0" borderId="6" xfId="0" applyFont="1" applyBorder="1"/>
    <xf numFmtId="0" fontId="27" fillId="12" borderId="77" xfId="0" applyFont="1" applyFill="1" applyBorder="1"/>
    <xf numFmtId="0" fontId="4" fillId="6" borderId="11" xfId="0" applyFont="1" applyFill="1" applyBorder="1" applyAlignment="1">
      <alignment horizontal="left" vertical="center" wrapText="1"/>
    </xf>
    <xf numFmtId="0" fontId="27" fillId="12" borderId="2" xfId="0" applyFont="1" applyFill="1" applyBorder="1"/>
    <xf numFmtId="0" fontId="27" fillId="8" borderId="6" xfId="0" applyFont="1" applyFill="1" applyBorder="1"/>
    <xf numFmtId="0" fontId="0" fillId="0" borderId="6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20" fillId="0" borderId="7" xfId="0" applyFont="1" applyBorder="1" applyAlignment="1">
      <alignment wrapText="1"/>
    </xf>
    <xf numFmtId="0" fontId="4" fillId="12" borderId="6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vertical="center" wrapText="1"/>
    </xf>
    <xf numFmtId="0" fontId="27" fillId="0" borderId="7" xfId="0" applyFont="1" applyBorder="1"/>
    <xf numFmtId="0" fontId="36" fillId="6" borderId="2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47" fillId="0" borderId="6" xfId="0" applyFont="1" applyBorder="1" applyAlignment="1">
      <alignment horizontal="left" vertical="center"/>
    </xf>
    <xf numFmtId="2" fontId="42" fillId="8" borderId="6" xfId="0" applyNumberFormat="1" applyFont="1" applyFill="1" applyBorder="1" applyAlignment="1">
      <alignment horizontal="left" vertical="center"/>
    </xf>
    <xf numFmtId="0" fontId="42" fillId="8" borderId="6" xfId="0" applyFont="1" applyFill="1" applyBorder="1" applyAlignment="1">
      <alignment horizontal="left" vertical="center"/>
    </xf>
    <xf numFmtId="2" fontId="42" fillId="9" borderId="6" xfId="0" applyNumberFormat="1" applyFont="1" applyFill="1" applyBorder="1" applyAlignment="1">
      <alignment horizontal="left" vertical="center"/>
    </xf>
    <xf numFmtId="0" fontId="36" fillId="11" borderId="10" xfId="0" applyFont="1" applyFill="1" applyBorder="1" applyAlignment="1">
      <alignment horizontal="left" vertical="center" wrapText="1"/>
    </xf>
    <xf numFmtId="0" fontId="36" fillId="11" borderId="23" xfId="0" applyFont="1" applyFill="1" applyBorder="1" applyAlignment="1">
      <alignment horizontal="left" vertical="center" wrapText="1"/>
    </xf>
    <xf numFmtId="0" fontId="27" fillId="11" borderId="23" xfId="0" applyFont="1" applyFill="1" applyBorder="1" applyAlignment="1">
      <alignment horizontal="left" vertical="center"/>
    </xf>
    <xf numFmtId="2" fontId="30" fillId="11" borderId="23" xfId="0" applyNumberFormat="1" applyFont="1" applyFill="1" applyBorder="1" applyAlignment="1">
      <alignment horizontal="left" vertical="center"/>
    </xf>
    <xf numFmtId="0" fontId="30" fillId="11" borderId="23" xfId="0" applyFont="1" applyFill="1" applyBorder="1" applyAlignment="1">
      <alignment horizontal="left" vertical="center"/>
    </xf>
    <xf numFmtId="0" fontId="27" fillId="11" borderId="23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9" fillId="8" borderId="6" xfId="0" applyFont="1" applyFill="1" applyBorder="1" applyAlignment="1">
      <alignment horizontal="left" vertical="center"/>
    </xf>
    <xf numFmtId="2" fontId="29" fillId="8" borderId="6" xfId="0" applyNumberFormat="1" applyFont="1" applyFill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center"/>
    </xf>
    <xf numFmtId="0" fontId="44" fillId="8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15" fillId="0" borderId="9" xfId="0" applyFont="1" applyBorder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15" fillId="0" borderId="7" xfId="0" applyFont="1" applyBorder="1"/>
    <xf numFmtId="0" fontId="15" fillId="0" borderId="5" xfId="0" applyFont="1" applyBorder="1"/>
    <xf numFmtId="0" fontId="7" fillId="3" borderId="3" xfId="0" applyFont="1" applyFill="1" applyBorder="1" applyAlignment="1">
      <alignment horizontal="center" vertical="center"/>
    </xf>
    <xf numFmtId="0" fontId="15" fillId="0" borderId="8" xfId="0" applyFont="1" applyBorder="1"/>
    <xf numFmtId="0" fontId="18" fillId="3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textRotation="90"/>
    </xf>
    <xf numFmtId="0" fontId="19" fillId="6" borderId="4" xfId="0" applyFont="1" applyFill="1" applyBorder="1" applyAlignment="1">
      <alignment horizontal="left" vertical="center" wrapText="1"/>
    </xf>
    <xf numFmtId="0" fontId="19" fillId="6" borderId="15" xfId="0" applyFont="1" applyFill="1" applyBorder="1" applyAlignment="1">
      <alignment horizontal="left" vertical="center" wrapText="1"/>
    </xf>
    <xf numFmtId="0" fontId="15" fillId="0" borderId="16" xfId="0" applyFont="1" applyBorder="1"/>
    <xf numFmtId="0" fontId="15" fillId="0" borderId="17" xfId="0" applyFont="1" applyBorder="1"/>
    <xf numFmtId="0" fontId="14" fillId="0" borderId="0" xfId="0" applyFont="1" applyAlignment="1">
      <alignment horizontal="center" shrinkToFit="1"/>
    </xf>
    <xf numFmtId="0" fontId="0" fillId="0" borderId="0" xfId="0" applyFont="1" applyAlignment="1"/>
    <xf numFmtId="0" fontId="4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/>
    </xf>
    <xf numFmtId="0" fontId="31" fillId="3" borderId="3" xfId="0" applyFont="1" applyFill="1" applyBorder="1" applyAlignment="1">
      <alignment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textRotation="90"/>
    </xf>
    <xf numFmtId="0" fontId="31" fillId="3" borderId="4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26" xfId="0" applyFont="1" applyBorder="1"/>
    <xf numFmtId="0" fontId="36" fillId="6" borderId="29" xfId="0" applyFont="1" applyFill="1" applyBorder="1" applyAlignment="1">
      <alignment vertical="center" wrapText="1"/>
    </xf>
    <xf numFmtId="0" fontId="36" fillId="11" borderId="29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shrinkToFit="1"/>
    </xf>
    <xf numFmtId="0" fontId="4" fillId="3" borderId="19" xfId="0" applyFont="1" applyFill="1" applyBorder="1" applyAlignment="1">
      <alignment horizontal="left" vertical="center" wrapText="1"/>
    </xf>
    <xf numFmtId="0" fontId="15" fillId="0" borderId="24" xfId="0" applyFont="1" applyBorder="1"/>
    <xf numFmtId="0" fontId="30" fillId="3" borderId="4" xfId="0" applyFont="1" applyFill="1" applyBorder="1" applyAlignment="1">
      <alignment horizontal="left"/>
    </xf>
    <xf numFmtId="0" fontId="8" fillId="5" borderId="2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left"/>
    </xf>
    <xf numFmtId="0" fontId="52" fillId="3" borderId="3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vertical="center"/>
    </xf>
    <xf numFmtId="0" fontId="53" fillId="3" borderId="3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3" fillId="3" borderId="4" xfId="0" applyFont="1" applyFill="1" applyBorder="1" applyAlignment="1">
      <alignment horizontal="center"/>
    </xf>
    <xf numFmtId="0" fontId="61" fillId="6" borderId="4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15" fillId="0" borderId="46" xfId="0" applyFont="1" applyBorder="1"/>
    <xf numFmtId="0" fontId="15" fillId="0" borderId="58" xfId="0" applyFont="1" applyBorder="1"/>
    <xf numFmtId="0" fontId="31" fillId="3" borderId="47" xfId="0" applyFont="1" applyFill="1" applyBorder="1" applyAlignment="1">
      <alignment horizontal="center" vertical="center"/>
    </xf>
    <xf numFmtId="0" fontId="15" fillId="0" borderId="60" xfId="0" applyFont="1" applyBorder="1"/>
    <xf numFmtId="0" fontId="31" fillId="3" borderId="48" xfId="0" applyFont="1" applyFill="1" applyBorder="1" applyAlignment="1">
      <alignment horizontal="center" vertical="center" wrapText="1"/>
    </xf>
    <xf numFmtId="0" fontId="15" fillId="0" borderId="61" xfId="0" applyFont="1" applyBorder="1"/>
    <xf numFmtId="0" fontId="29" fillId="3" borderId="42" xfId="0" applyFont="1" applyFill="1" applyBorder="1" applyAlignment="1">
      <alignment horizontal="center" vertical="center"/>
    </xf>
    <xf numFmtId="0" fontId="15" fillId="0" borderId="53" xfId="0" applyFont="1" applyBorder="1"/>
    <xf numFmtId="0" fontId="15" fillId="0" borderId="66" xfId="0" applyFont="1" applyBorder="1"/>
    <xf numFmtId="0" fontId="31" fillId="3" borderId="54" xfId="0" applyFont="1" applyFill="1" applyBorder="1" applyAlignment="1">
      <alignment horizontal="center" vertical="center"/>
    </xf>
    <xf numFmtId="0" fontId="15" fillId="0" borderId="67" xfId="0" applyFont="1" applyBorder="1"/>
    <xf numFmtId="0" fontId="31" fillId="3" borderId="50" xfId="0" applyFont="1" applyFill="1" applyBorder="1" applyAlignment="1">
      <alignment horizontal="center"/>
    </xf>
    <xf numFmtId="0" fontId="15" fillId="0" borderId="51" xfId="0" applyFont="1" applyBorder="1"/>
    <xf numFmtId="0" fontId="15" fillId="0" borderId="52" xfId="0" applyFont="1" applyBorder="1"/>
    <xf numFmtId="0" fontId="15" fillId="0" borderId="71" xfId="0" applyFont="1" applyBorder="1"/>
    <xf numFmtId="0" fontId="66" fillId="0" borderId="3" xfId="0" applyFont="1" applyBorder="1" applyAlignment="1">
      <alignment horizontal="center" vertical="center" textRotation="90"/>
    </xf>
    <xf numFmtId="0" fontId="18" fillId="3" borderId="56" xfId="0" applyFont="1" applyFill="1" applyBorder="1" applyAlignment="1">
      <alignment horizontal="center" vertical="center" wrapText="1"/>
    </xf>
    <xf numFmtId="0" fontId="15" fillId="0" borderId="72" xfId="0" applyFont="1" applyBorder="1"/>
    <xf numFmtId="0" fontId="36" fillId="6" borderId="74" xfId="0" applyFont="1" applyFill="1" applyBorder="1" applyAlignment="1">
      <alignment horizontal="left" vertical="center" wrapText="1"/>
    </xf>
    <xf numFmtId="0" fontId="15" fillId="0" borderId="31" xfId="0" applyFont="1" applyBorder="1"/>
    <xf numFmtId="0" fontId="36" fillId="6" borderId="15" xfId="0" applyFont="1" applyFill="1" applyBorder="1" applyAlignment="1">
      <alignment horizontal="left" vertical="center" wrapText="1"/>
    </xf>
    <xf numFmtId="0" fontId="38" fillId="0" borderId="35" xfId="0" applyFont="1" applyBorder="1" applyAlignment="1">
      <alignment horizontal="center" shrinkToFit="1"/>
    </xf>
    <xf numFmtId="0" fontId="15" fillId="0" borderId="35" xfId="0" applyFont="1" applyBorder="1"/>
    <xf numFmtId="0" fontId="27" fillId="3" borderId="3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left"/>
    </xf>
    <xf numFmtId="0" fontId="15" fillId="0" borderId="38" xfId="0" applyFont="1" applyBorder="1"/>
    <xf numFmtId="0" fontId="29" fillId="3" borderId="43" xfId="0" applyFont="1" applyFill="1" applyBorder="1" applyAlignment="1">
      <alignment horizontal="center" vertical="center"/>
    </xf>
    <xf numFmtId="0" fontId="15" fillId="0" borderId="55" xfId="0" applyFont="1" applyBorder="1"/>
    <xf numFmtId="0" fontId="15" fillId="0" borderId="70" xfId="0" applyFont="1" applyBorder="1"/>
    <xf numFmtId="0" fontId="15" fillId="0" borderId="21" xfId="0" applyFont="1" applyBorder="1"/>
    <xf numFmtId="0" fontId="15" fillId="0" borderId="44" xfId="0" applyFont="1" applyBorder="1"/>
    <xf numFmtId="0" fontId="29" fillId="3" borderId="45" xfId="0" applyFont="1" applyFill="1" applyBorder="1" applyAlignment="1">
      <alignment horizontal="center" vertical="center"/>
    </xf>
    <xf numFmtId="0" fontId="15" fillId="0" borderId="57" xfId="0" applyFont="1" applyBorder="1"/>
    <xf numFmtId="0" fontId="15" fillId="0" borderId="73" xfId="0" applyFont="1" applyBorder="1"/>
    <xf numFmtId="0" fontId="68" fillId="8" borderId="80" xfId="0" applyFont="1" applyFill="1" applyBorder="1" applyAlignment="1">
      <alignment horizontal="center" vertical="center" textRotation="90"/>
    </xf>
    <xf numFmtId="0" fontId="15" fillId="0" borderId="81" xfId="0" applyFont="1" applyBorder="1"/>
    <xf numFmtId="0" fontId="4" fillId="3" borderId="36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 shrinkToFit="1"/>
    </xf>
    <xf numFmtId="0" fontId="69" fillId="4" borderId="6" xfId="0" applyFont="1" applyFill="1" applyBorder="1" applyAlignment="1">
      <alignment horizontal="center"/>
    </xf>
    <xf numFmtId="0" fontId="18" fillId="3" borderId="74" xfId="0" applyFont="1" applyFill="1" applyBorder="1" applyAlignment="1">
      <alignment horizontal="center" vertical="center" wrapText="1"/>
    </xf>
    <xf numFmtId="0" fontId="15" fillId="0" borderId="29" xfId="0" applyFont="1" applyBorder="1"/>
    <xf numFmtId="0" fontId="27" fillId="3" borderId="81" xfId="0" applyFont="1" applyFill="1" applyBorder="1"/>
    <xf numFmtId="0" fontId="27" fillId="12" borderId="81" xfId="0" applyFont="1" applyFill="1" applyBorder="1"/>
    <xf numFmtId="0" fontId="68" fillId="0" borderId="52" xfId="0" applyFont="1" applyBorder="1" applyAlignment="1">
      <alignment horizontal="center" vertical="center" textRotation="90"/>
    </xf>
    <xf numFmtId="0" fontId="15" fillId="0" borderId="76" xfId="0" applyFont="1" applyBorder="1"/>
    <xf numFmtId="0" fontId="27" fillId="0" borderId="81" xfId="0" applyFont="1" applyBorder="1"/>
    <xf numFmtId="0" fontId="29" fillId="3" borderId="82" xfId="0" applyFont="1" applyFill="1" applyBorder="1" applyAlignment="1">
      <alignment horizontal="center" vertical="center"/>
    </xf>
    <xf numFmtId="0" fontId="15" fillId="0" borderId="82" xfId="0" applyFont="1" applyBorder="1"/>
    <xf numFmtId="0" fontId="36" fillId="6" borderId="82" xfId="0" applyFont="1" applyFill="1" applyBorder="1" applyAlignment="1">
      <alignment horizontal="left" vertical="center" wrapText="1"/>
    </xf>
    <xf numFmtId="0" fontId="45" fillId="4" borderId="82" xfId="0" applyFont="1" applyFill="1" applyBorder="1" applyAlignment="1">
      <alignment horizontal="center"/>
    </xf>
    <xf numFmtId="0" fontId="36" fillId="6" borderId="82" xfId="0" applyFont="1" applyFill="1" applyBorder="1" applyAlignment="1">
      <alignment vertical="center" wrapText="1"/>
    </xf>
    <xf numFmtId="0" fontId="36" fillId="11" borderId="82" xfId="0" applyFont="1" applyFill="1" applyBorder="1" applyAlignment="1">
      <alignment horizontal="center" vertical="center" wrapText="1"/>
    </xf>
    <xf numFmtId="0" fontId="70" fillId="4" borderId="82" xfId="0" applyFont="1" applyFill="1" applyBorder="1" applyAlignment="1">
      <alignment horizontal="center"/>
    </xf>
    <xf numFmtId="0" fontId="70" fillId="6" borderId="82" xfId="0" applyFont="1" applyFill="1" applyBorder="1" applyAlignment="1">
      <alignment vertical="center" wrapText="1"/>
    </xf>
    <xf numFmtId="0" fontId="70" fillId="11" borderId="82" xfId="0" applyFont="1" applyFill="1" applyBorder="1" applyAlignment="1">
      <alignment horizontal="center" vertical="center" wrapText="1"/>
    </xf>
    <xf numFmtId="0" fontId="70" fillId="4" borderId="75" xfId="0" applyFont="1" applyFill="1" applyBorder="1" applyAlignment="1">
      <alignment horizontal="center"/>
    </xf>
    <xf numFmtId="0" fontId="70" fillId="4" borderId="79" xfId="0" applyFont="1" applyFill="1" applyBorder="1" applyAlignment="1">
      <alignment horizontal="center"/>
    </xf>
    <xf numFmtId="0" fontId="72" fillId="10" borderId="6" xfId="0" applyFont="1" applyFill="1" applyBorder="1" applyAlignment="1">
      <alignment horizontal="center" wrapText="1"/>
    </xf>
    <xf numFmtId="0" fontId="73" fillId="4" borderId="6" xfId="0" applyFont="1" applyFill="1" applyBorder="1" applyAlignment="1">
      <alignment horizontal="center" vertical="center" shrinkToFit="1"/>
    </xf>
    <xf numFmtId="0" fontId="74" fillId="4" borderId="6" xfId="0" applyFont="1" applyFill="1" applyBorder="1" applyAlignment="1">
      <alignment horizontal="center"/>
    </xf>
    <xf numFmtId="0" fontId="74" fillId="4" borderId="6" xfId="0" applyFont="1" applyFill="1" applyBorder="1" applyAlignment="1">
      <alignment horizontal="center" vertical="center" shrinkToFit="1"/>
    </xf>
    <xf numFmtId="2" fontId="44" fillId="0" borderId="29" xfId="0" applyNumberFormat="1" applyFont="1" applyBorder="1" applyAlignment="1">
      <alignment horizontal="center"/>
    </xf>
    <xf numFmtId="0" fontId="29" fillId="3" borderId="83" xfId="0" applyFont="1" applyFill="1" applyBorder="1" applyAlignment="1">
      <alignment horizontal="center" vertical="center" textRotation="90"/>
    </xf>
    <xf numFmtId="0" fontId="15" fillId="0" borderId="84" xfId="0" applyFont="1" applyBorder="1"/>
    <xf numFmtId="0" fontId="15" fillId="0" borderId="85" xfId="0" applyFont="1" applyBorder="1"/>
    <xf numFmtId="0" fontId="36" fillId="6" borderId="33" xfId="0" applyFont="1" applyFill="1" applyBorder="1" applyAlignment="1">
      <alignment horizontal="left" vertical="center" wrapText="1"/>
    </xf>
    <xf numFmtId="0" fontId="45" fillId="0" borderId="33" xfId="0" applyFont="1" applyBorder="1" applyAlignment="1">
      <alignment horizontal="center"/>
    </xf>
    <xf numFmtId="2" fontId="44" fillId="8" borderId="82" xfId="0" applyNumberFormat="1" applyFont="1" applyFill="1" applyBorder="1" applyAlignment="1">
      <alignment horizontal="center"/>
    </xf>
    <xf numFmtId="2" fontId="44" fillId="0" borderId="82" xfId="0" applyNumberFormat="1" applyFont="1" applyBorder="1" applyAlignment="1">
      <alignment horizontal="center"/>
    </xf>
    <xf numFmtId="0" fontId="44" fillId="8" borderId="82" xfId="0" applyFont="1" applyFill="1" applyBorder="1" applyAlignment="1">
      <alignment horizontal="center"/>
    </xf>
    <xf numFmtId="0" fontId="71" fillId="3" borderId="82" xfId="0" applyFont="1" applyFill="1" applyBorder="1" applyAlignment="1">
      <alignment horizontal="center" vertical="center" textRotation="90"/>
    </xf>
    <xf numFmtId="2" fontId="75" fillId="8" borderId="82" xfId="0" applyNumberFormat="1" applyFont="1" applyFill="1" applyBorder="1" applyAlignment="1">
      <alignment horizontal="center"/>
    </xf>
    <xf numFmtId="0" fontId="71" fillId="8" borderId="6" xfId="0" applyFont="1" applyFill="1" applyBorder="1" applyAlignment="1">
      <alignment horizontal="center" vertical="center"/>
    </xf>
    <xf numFmtId="0" fontId="70" fillId="4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0"/>
  <sheetViews>
    <sheetView topLeftCell="A19" workbookViewId="0">
      <selection activeCell="S26" sqref="S26"/>
    </sheetView>
  </sheetViews>
  <sheetFormatPr defaultColWidth="14.44140625" defaultRowHeight="15" customHeight="1" x14ac:dyDescent="0.25"/>
  <cols>
    <col min="1" max="1" width="5.33203125" customWidth="1"/>
    <col min="2" max="2" width="18.33203125" customWidth="1"/>
    <col min="3" max="3" width="13.6640625" customWidth="1"/>
    <col min="4" max="4" width="7.109375" customWidth="1"/>
    <col min="5" max="5" width="7.44140625" customWidth="1"/>
    <col min="6" max="6" width="7" customWidth="1"/>
    <col min="7" max="7" width="7.109375" customWidth="1"/>
    <col min="8" max="8" width="11.109375" customWidth="1"/>
    <col min="9" max="9" width="12" customWidth="1"/>
    <col min="10" max="10" width="6.33203125" customWidth="1"/>
    <col min="11" max="11" width="8.6640625" customWidth="1"/>
    <col min="12" max="12" width="6.44140625" customWidth="1"/>
    <col min="13" max="13" width="10.6640625" customWidth="1"/>
    <col min="14" max="14" width="10.109375" customWidth="1"/>
    <col min="15" max="15" width="12.109375" customWidth="1"/>
    <col min="16" max="16" width="12.6640625" customWidth="1"/>
    <col min="17" max="17" width="6.88671875" customWidth="1"/>
    <col min="18" max="18" width="9.5546875" customWidth="1"/>
    <col min="19" max="19" width="10.88671875" customWidth="1"/>
    <col min="20" max="20" width="6" customWidth="1"/>
    <col min="21" max="21" width="5.33203125" customWidth="1"/>
    <col min="22" max="41" width="17.33203125" customWidth="1"/>
  </cols>
  <sheetData>
    <row r="1" spans="1:41" ht="32.25" customHeight="1" x14ac:dyDescent="0.25">
      <c r="A1" s="1"/>
      <c r="B1" s="2"/>
      <c r="C1" s="2"/>
      <c r="D1" s="3"/>
      <c r="E1" s="2"/>
      <c r="F1" s="3"/>
      <c r="G1" s="2"/>
      <c r="H1" s="2"/>
      <c r="I1" s="2"/>
      <c r="J1" s="3"/>
      <c r="K1" s="3"/>
      <c r="L1" s="3"/>
      <c r="M1" s="3"/>
      <c r="N1" s="2"/>
      <c r="O1" s="3"/>
      <c r="P1" s="2"/>
      <c r="Q1" s="3"/>
      <c r="R1" s="3"/>
      <c r="S1" s="3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1" ht="32.25" customHeight="1" x14ac:dyDescent="0.4">
      <c r="A2" s="4"/>
      <c r="B2" s="5" t="s">
        <v>0</v>
      </c>
      <c r="C2" s="6"/>
      <c r="D2" s="7" t="s">
        <v>1</v>
      </c>
      <c r="E2" s="8"/>
      <c r="F2" s="8"/>
      <c r="G2" s="8"/>
      <c r="H2" s="8"/>
      <c r="I2" s="8"/>
      <c r="J2" s="9"/>
      <c r="K2" s="8"/>
      <c r="L2" s="10" t="s">
        <v>2</v>
      </c>
      <c r="M2" s="10" t="s">
        <v>3</v>
      </c>
      <c r="N2" s="8"/>
      <c r="O2" s="10"/>
      <c r="P2" s="8"/>
      <c r="Q2" s="9"/>
      <c r="R2" s="9"/>
      <c r="S2" s="9"/>
      <c r="T2" s="9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1" ht="32.25" customHeight="1" x14ac:dyDescent="0.25">
      <c r="A3" s="4"/>
      <c r="B3" s="6" t="s">
        <v>4</v>
      </c>
      <c r="C3" s="6"/>
      <c r="D3" s="8"/>
      <c r="E3" s="8"/>
      <c r="F3" s="8"/>
      <c r="G3" s="8"/>
      <c r="H3" s="8"/>
      <c r="I3" s="8"/>
      <c r="J3" s="9"/>
      <c r="K3" s="8"/>
      <c r="L3" s="8"/>
      <c r="M3" s="8"/>
      <c r="N3" s="8"/>
      <c r="O3" s="8"/>
      <c r="P3" s="8"/>
      <c r="Q3" s="9"/>
      <c r="R3" s="9"/>
      <c r="S3" s="9"/>
      <c r="T3" s="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1" ht="32.25" customHeight="1" x14ac:dyDescent="0.35">
      <c r="A4" s="4"/>
      <c r="B4" s="11"/>
      <c r="C4" s="12"/>
      <c r="D4" s="13" t="s">
        <v>5</v>
      </c>
      <c r="E4" s="14"/>
      <c r="F4" s="15"/>
      <c r="G4" s="8"/>
      <c r="H4" s="8"/>
      <c r="I4" s="8"/>
      <c r="J4" s="8"/>
      <c r="K4" s="8"/>
      <c r="L4" s="16" t="s">
        <v>5</v>
      </c>
      <c r="M4" s="14"/>
      <c r="N4" s="15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41" ht="32.25" customHeight="1" x14ac:dyDescent="0.3">
      <c r="A5" s="4"/>
      <c r="B5" s="17"/>
      <c r="C5" s="12"/>
      <c r="D5" s="18" t="s">
        <v>6</v>
      </c>
      <c r="E5" s="19">
        <v>106</v>
      </c>
      <c r="F5" s="20" t="s">
        <v>7</v>
      </c>
      <c r="G5" s="9" t="s">
        <v>8</v>
      </c>
      <c r="H5" s="21">
        <v>2.5</v>
      </c>
      <c r="I5" s="22" t="s">
        <v>9</v>
      </c>
      <c r="J5" s="12"/>
      <c r="K5" s="326" t="s">
        <v>6</v>
      </c>
      <c r="L5" s="327"/>
      <c r="M5" s="19">
        <v>113</v>
      </c>
      <c r="N5" s="20" t="s">
        <v>7</v>
      </c>
      <c r="O5" s="9" t="s">
        <v>8</v>
      </c>
      <c r="P5" s="21">
        <v>2.5</v>
      </c>
      <c r="Q5" s="22" t="s">
        <v>9</v>
      </c>
      <c r="R5" s="6"/>
      <c r="S5" s="6"/>
      <c r="T5" s="6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41" ht="32.25" customHeight="1" x14ac:dyDescent="0.3">
      <c r="A6" s="328" t="s">
        <v>10</v>
      </c>
      <c r="B6" s="329"/>
      <c r="C6" s="316"/>
      <c r="D6" s="23"/>
      <c r="E6" s="24" t="s">
        <v>11</v>
      </c>
      <c r="F6" s="24"/>
      <c r="G6" s="25">
        <f>E5/H5</f>
        <v>42.4</v>
      </c>
      <c r="H6" s="26"/>
      <c r="I6" s="27">
        <v>70</v>
      </c>
      <c r="J6" s="317" t="s">
        <v>12</v>
      </c>
      <c r="K6" s="23"/>
      <c r="L6" s="24" t="s">
        <v>11</v>
      </c>
      <c r="M6" s="24"/>
      <c r="N6" s="27">
        <f>M5/P5</f>
        <v>45.2</v>
      </c>
      <c r="O6" s="26"/>
      <c r="P6" s="27">
        <v>68</v>
      </c>
      <c r="Q6" s="317" t="s">
        <v>12</v>
      </c>
      <c r="R6" s="330" t="s">
        <v>13</v>
      </c>
      <c r="S6" s="315"/>
      <c r="T6" s="316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1" ht="32.25" customHeight="1" x14ac:dyDescent="0.25">
      <c r="A7" s="318"/>
      <c r="B7" s="310" t="s">
        <v>14</v>
      </c>
      <c r="C7" s="310" t="s">
        <v>15</v>
      </c>
      <c r="D7" s="312" t="s">
        <v>16</v>
      </c>
      <c r="E7" s="313" t="s">
        <v>17</v>
      </c>
      <c r="F7" s="28" t="s">
        <v>18</v>
      </c>
      <c r="G7" s="314" t="s">
        <v>19</v>
      </c>
      <c r="H7" s="315"/>
      <c r="I7" s="316"/>
      <c r="J7" s="318"/>
      <c r="K7" s="312" t="s">
        <v>16</v>
      </c>
      <c r="L7" s="313" t="s">
        <v>17</v>
      </c>
      <c r="M7" s="28" t="s">
        <v>18</v>
      </c>
      <c r="N7" s="314" t="s">
        <v>19</v>
      </c>
      <c r="O7" s="315"/>
      <c r="P7" s="316"/>
      <c r="Q7" s="318"/>
      <c r="R7" s="319" t="s">
        <v>20</v>
      </c>
      <c r="S7" s="319" t="s">
        <v>21</v>
      </c>
      <c r="T7" s="320" t="s">
        <v>22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32.25" customHeight="1" x14ac:dyDescent="0.25">
      <c r="A8" s="311"/>
      <c r="B8" s="311"/>
      <c r="C8" s="311"/>
      <c r="D8" s="311"/>
      <c r="E8" s="311"/>
      <c r="F8" s="28" t="s">
        <v>9</v>
      </c>
      <c r="G8" s="29" t="s">
        <v>23</v>
      </c>
      <c r="H8" s="29" t="s">
        <v>24</v>
      </c>
      <c r="I8" s="28" t="s">
        <v>25</v>
      </c>
      <c r="J8" s="311"/>
      <c r="K8" s="311"/>
      <c r="L8" s="311"/>
      <c r="M8" s="28" t="s">
        <v>9</v>
      </c>
      <c r="N8" s="29" t="s">
        <v>23</v>
      </c>
      <c r="O8" s="29" t="s">
        <v>24</v>
      </c>
      <c r="P8" s="28" t="s">
        <v>25</v>
      </c>
      <c r="Q8" s="311"/>
      <c r="R8" s="311"/>
      <c r="S8" s="311"/>
      <c r="T8" s="311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32.25" customHeight="1" x14ac:dyDescent="0.25">
      <c r="A9" s="30"/>
      <c r="B9" s="322" t="s">
        <v>26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6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1"/>
    </row>
    <row r="10" spans="1:41" ht="32.25" customHeight="1" x14ac:dyDescent="0.25">
      <c r="A10" s="32">
        <v>2</v>
      </c>
      <c r="B10" s="33" t="s">
        <v>27</v>
      </c>
      <c r="C10" s="33" t="s">
        <v>28</v>
      </c>
      <c r="D10" s="34"/>
      <c r="E10" s="35">
        <v>18.440000000000001</v>
      </c>
      <c r="F10" s="35"/>
      <c r="G10" s="36"/>
      <c r="H10" s="37">
        <f t="shared" ref="H10:H20" si="0">IF(E10="-","-",(IF(E10&gt;I$6,"diskv.",IF(E10&gt;G$6,E10-G$6,0))))</f>
        <v>0</v>
      </c>
      <c r="I10" s="38">
        <f t="shared" ref="I10:I21" si="1">IF(OR(D10="diskv.",D10="ns",G10="diskv."),100,G10+H10)</f>
        <v>0</v>
      </c>
      <c r="J10" s="39">
        <v>1</v>
      </c>
      <c r="K10" s="40">
        <v>1</v>
      </c>
      <c r="L10" s="35">
        <v>23.71</v>
      </c>
      <c r="M10" s="35">
        <f t="shared" ref="M10:M21" si="2">$E$5/L10</f>
        <v>4.4706874736398143</v>
      </c>
      <c r="N10" s="36">
        <f t="shared" ref="N10:N21" si="3">IF(OR(K10="diskv.",K10="n"),50,5*K10)</f>
        <v>5</v>
      </c>
      <c r="O10" s="37">
        <f t="shared" ref="O10:O21" si="4">IF(L10="-","-",(IF(L10&gt;P$6,"diskv.",IF(L10&gt;N$6,L10-N$6,0))))</f>
        <v>0</v>
      </c>
      <c r="P10" s="38">
        <f t="shared" ref="P10:P21" si="5">IF(OR(K10="diskv.",K10="ns",N10="diskv."),100,N10+O10)</f>
        <v>5</v>
      </c>
      <c r="Q10" s="39">
        <v>3</v>
      </c>
      <c r="R10" s="35">
        <f t="shared" ref="R10:R21" si="6">E10+L10</f>
        <v>42.150000000000006</v>
      </c>
      <c r="S10" s="35">
        <f t="shared" ref="S10:S20" si="7">I10+P10</f>
        <v>5</v>
      </c>
      <c r="T10" s="41">
        <v>2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3"/>
    </row>
    <row r="11" spans="1:41" ht="32.25" customHeight="1" x14ac:dyDescent="0.25">
      <c r="A11" s="32">
        <v>3</v>
      </c>
      <c r="B11" s="33" t="s">
        <v>29</v>
      </c>
      <c r="C11" s="33" t="s">
        <v>30</v>
      </c>
      <c r="D11" s="34"/>
      <c r="E11" s="35">
        <v>22.86</v>
      </c>
      <c r="F11" s="35"/>
      <c r="G11" s="36"/>
      <c r="H11" s="37">
        <f t="shared" si="0"/>
        <v>0</v>
      </c>
      <c r="I11" s="38">
        <f t="shared" si="1"/>
        <v>0</v>
      </c>
      <c r="J11" s="39">
        <v>3</v>
      </c>
      <c r="K11" s="40" t="s">
        <v>31</v>
      </c>
      <c r="L11" s="35"/>
      <c r="M11" s="35" t="e">
        <f t="shared" si="2"/>
        <v>#DIV/0!</v>
      </c>
      <c r="N11" s="36">
        <f t="shared" si="3"/>
        <v>50</v>
      </c>
      <c r="O11" s="37">
        <f t="shared" si="4"/>
        <v>0</v>
      </c>
      <c r="P11" s="38">
        <f t="shared" si="5"/>
        <v>100</v>
      </c>
      <c r="Q11" s="39">
        <v>0</v>
      </c>
      <c r="R11" s="35">
        <f t="shared" si="6"/>
        <v>22.86</v>
      </c>
      <c r="S11" s="35">
        <f t="shared" si="7"/>
        <v>100</v>
      </c>
      <c r="T11" s="41">
        <v>4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3"/>
    </row>
    <row r="12" spans="1:41" ht="32.25" customHeight="1" x14ac:dyDescent="0.25">
      <c r="A12" s="32">
        <v>4</v>
      </c>
      <c r="B12" s="44" t="s">
        <v>32</v>
      </c>
      <c r="C12" s="44" t="s">
        <v>33</v>
      </c>
      <c r="D12" s="34" t="s">
        <v>31</v>
      </c>
      <c r="E12" s="35"/>
      <c r="F12" s="35"/>
      <c r="G12" s="36"/>
      <c r="H12" s="37">
        <f t="shared" si="0"/>
        <v>0</v>
      </c>
      <c r="I12" s="38">
        <f t="shared" si="1"/>
        <v>100</v>
      </c>
      <c r="J12" s="39">
        <v>0</v>
      </c>
      <c r="K12" s="40"/>
      <c r="L12" s="35">
        <v>35.799999999999997</v>
      </c>
      <c r="M12" s="35">
        <f t="shared" si="2"/>
        <v>2.9608938547486034</v>
      </c>
      <c r="N12" s="36">
        <f t="shared" si="3"/>
        <v>0</v>
      </c>
      <c r="O12" s="37">
        <f t="shared" si="4"/>
        <v>0</v>
      </c>
      <c r="P12" s="38">
        <f t="shared" si="5"/>
        <v>0</v>
      </c>
      <c r="Q12" s="39">
        <v>5</v>
      </c>
      <c r="R12" s="35">
        <f t="shared" si="6"/>
        <v>35.799999999999997</v>
      </c>
      <c r="S12" s="35">
        <f t="shared" si="7"/>
        <v>100</v>
      </c>
      <c r="T12" s="41">
        <v>6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3"/>
    </row>
    <row r="13" spans="1:41" ht="32.25" customHeight="1" x14ac:dyDescent="0.25">
      <c r="A13" s="32">
        <v>5</v>
      </c>
      <c r="B13" s="44" t="s">
        <v>34</v>
      </c>
      <c r="C13" s="44" t="s">
        <v>35</v>
      </c>
      <c r="D13" s="34" t="s">
        <v>31</v>
      </c>
      <c r="E13" s="35"/>
      <c r="F13" s="35"/>
      <c r="G13" s="36"/>
      <c r="H13" s="37">
        <f t="shared" si="0"/>
        <v>0</v>
      </c>
      <c r="I13" s="38">
        <f t="shared" si="1"/>
        <v>100</v>
      </c>
      <c r="J13" s="39">
        <v>0</v>
      </c>
      <c r="K13" s="40" t="s">
        <v>31</v>
      </c>
      <c r="L13" s="35"/>
      <c r="M13" s="35" t="e">
        <f t="shared" si="2"/>
        <v>#DIV/0!</v>
      </c>
      <c r="N13" s="36">
        <f t="shared" si="3"/>
        <v>50</v>
      </c>
      <c r="O13" s="37">
        <f t="shared" si="4"/>
        <v>0</v>
      </c>
      <c r="P13" s="38">
        <f t="shared" si="5"/>
        <v>100</v>
      </c>
      <c r="Q13" s="39">
        <v>0</v>
      </c>
      <c r="R13" s="35">
        <f t="shared" si="6"/>
        <v>0</v>
      </c>
      <c r="S13" s="35">
        <f t="shared" si="7"/>
        <v>200</v>
      </c>
      <c r="T13" s="41">
        <v>0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3"/>
    </row>
    <row r="14" spans="1:41" ht="32.25" customHeight="1" x14ac:dyDescent="0.25">
      <c r="A14" s="32">
        <v>6</v>
      </c>
      <c r="B14" s="44" t="s">
        <v>36</v>
      </c>
      <c r="C14" s="44" t="s">
        <v>37</v>
      </c>
      <c r="D14" s="34" t="s">
        <v>31</v>
      </c>
      <c r="E14" s="35"/>
      <c r="F14" s="35"/>
      <c r="G14" s="36"/>
      <c r="H14" s="37">
        <f t="shared" si="0"/>
        <v>0</v>
      </c>
      <c r="I14" s="38">
        <f t="shared" si="1"/>
        <v>100</v>
      </c>
      <c r="J14" s="39">
        <v>0</v>
      </c>
      <c r="K14" s="40" t="s">
        <v>31</v>
      </c>
      <c r="L14" s="35"/>
      <c r="M14" s="35" t="e">
        <f t="shared" si="2"/>
        <v>#DIV/0!</v>
      </c>
      <c r="N14" s="36">
        <f t="shared" si="3"/>
        <v>50</v>
      </c>
      <c r="O14" s="37">
        <f t="shared" si="4"/>
        <v>0</v>
      </c>
      <c r="P14" s="38">
        <f t="shared" si="5"/>
        <v>100</v>
      </c>
      <c r="Q14" s="39">
        <v>0</v>
      </c>
      <c r="R14" s="35">
        <f t="shared" si="6"/>
        <v>0</v>
      </c>
      <c r="S14" s="35">
        <f t="shared" si="7"/>
        <v>200</v>
      </c>
      <c r="T14" s="41">
        <v>0</v>
      </c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3"/>
    </row>
    <row r="15" spans="1:41" ht="32.25" customHeight="1" x14ac:dyDescent="0.25">
      <c r="A15" s="32">
        <v>7</v>
      </c>
      <c r="B15" s="44" t="s">
        <v>38</v>
      </c>
      <c r="C15" s="44" t="s">
        <v>39</v>
      </c>
      <c r="D15" s="34" t="s">
        <v>31</v>
      </c>
      <c r="E15" s="35"/>
      <c r="F15" s="35"/>
      <c r="G15" s="36"/>
      <c r="H15" s="37">
        <f t="shared" si="0"/>
        <v>0</v>
      </c>
      <c r="I15" s="38">
        <f t="shared" si="1"/>
        <v>100</v>
      </c>
      <c r="J15" s="39">
        <v>0</v>
      </c>
      <c r="K15" s="40"/>
      <c r="L15" s="35">
        <v>35.01</v>
      </c>
      <c r="M15" s="35">
        <f t="shared" si="2"/>
        <v>3.0277063696086834</v>
      </c>
      <c r="N15" s="36">
        <f t="shared" si="3"/>
        <v>0</v>
      </c>
      <c r="O15" s="37">
        <f t="shared" si="4"/>
        <v>0</v>
      </c>
      <c r="P15" s="38">
        <f t="shared" si="5"/>
        <v>0</v>
      </c>
      <c r="Q15" s="39">
        <v>4</v>
      </c>
      <c r="R15" s="35">
        <f t="shared" si="6"/>
        <v>35.01</v>
      </c>
      <c r="S15" s="35">
        <f t="shared" si="7"/>
        <v>100</v>
      </c>
      <c r="T15" s="41">
        <v>5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3"/>
    </row>
    <row r="16" spans="1:41" ht="32.25" customHeight="1" x14ac:dyDescent="0.25">
      <c r="A16" s="32">
        <v>8</v>
      </c>
      <c r="B16" s="44" t="s">
        <v>40</v>
      </c>
      <c r="C16" s="44" t="s">
        <v>41</v>
      </c>
      <c r="D16" s="45" t="s">
        <v>31</v>
      </c>
      <c r="E16" s="46"/>
      <c r="F16" s="46"/>
      <c r="G16" s="47"/>
      <c r="H16" s="37">
        <f t="shared" si="0"/>
        <v>0</v>
      </c>
      <c r="I16" s="38">
        <f t="shared" si="1"/>
        <v>100</v>
      </c>
      <c r="J16" s="39">
        <v>0</v>
      </c>
      <c r="K16" s="48"/>
      <c r="L16" s="46">
        <v>20.97</v>
      </c>
      <c r="M16" s="46">
        <f t="shared" si="2"/>
        <v>5.0548402479732957</v>
      </c>
      <c r="N16" s="47">
        <f t="shared" si="3"/>
        <v>0</v>
      </c>
      <c r="O16" s="37">
        <f t="shared" si="4"/>
        <v>0</v>
      </c>
      <c r="P16" s="38">
        <f t="shared" si="5"/>
        <v>0</v>
      </c>
      <c r="Q16" s="39">
        <v>1</v>
      </c>
      <c r="R16" s="35">
        <f t="shared" si="6"/>
        <v>20.97</v>
      </c>
      <c r="S16" s="35">
        <f t="shared" si="7"/>
        <v>100</v>
      </c>
      <c r="T16" s="41">
        <v>3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3"/>
    </row>
    <row r="17" spans="1:41" ht="32.25" customHeight="1" x14ac:dyDescent="0.25">
      <c r="A17" s="32">
        <v>9</v>
      </c>
      <c r="B17" s="49" t="s">
        <v>42</v>
      </c>
      <c r="C17" s="49" t="s">
        <v>43</v>
      </c>
      <c r="D17" s="45" t="s">
        <v>44</v>
      </c>
      <c r="E17" s="46"/>
      <c r="F17" s="46"/>
      <c r="G17" s="47"/>
      <c r="H17" s="37">
        <f t="shared" si="0"/>
        <v>0</v>
      </c>
      <c r="I17" s="38">
        <f t="shared" si="1"/>
        <v>0</v>
      </c>
      <c r="J17" s="39">
        <v>0</v>
      </c>
      <c r="K17" s="48" t="s">
        <v>44</v>
      </c>
      <c r="L17" s="46"/>
      <c r="M17" s="46" t="e">
        <f t="shared" si="2"/>
        <v>#DIV/0!</v>
      </c>
      <c r="N17" s="47" t="e">
        <f t="shared" si="3"/>
        <v>#VALUE!</v>
      </c>
      <c r="O17" s="37">
        <f t="shared" si="4"/>
        <v>0</v>
      </c>
      <c r="P17" s="38" t="e">
        <f t="shared" si="5"/>
        <v>#VALUE!</v>
      </c>
      <c r="Q17" s="39">
        <v>0</v>
      </c>
      <c r="R17" s="35">
        <f t="shared" si="6"/>
        <v>0</v>
      </c>
      <c r="S17" s="35" t="e">
        <f t="shared" si="7"/>
        <v>#VALUE!</v>
      </c>
      <c r="T17" s="41">
        <v>0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3"/>
    </row>
    <row r="18" spans="1:41" ht="32.25" hidden="1" customHeight="1" x14ac:dyDescent="0.25">
      <c r="A18" s="32">
        <v>10</v>
      </c>
      <c r="B18" s="43"/>
      <c r="C18" s="43"/>
      <c r="D18" s="45"/>
      <c r="E18" s="46"/>
      <c r="F18" s="46"/>
      <c r="G18" s="47"/>
      <c r="H18" s="37">
        <f t="shared" si="0"/>
        <v>0</v>
      </c>
      <c r="I18" s="38">
        <f t="shared" si="1"/>
        <v>0</v>
      </c>
      <c r="J18" s="39"/>
      <c r="K18" s="48"/>
      <c r="L18" s="46"/>
      <c r="M18" s="46" t="e">
        <f t="shared" si="2"/>
        <v>#DIV/0!</v>
      </c>
      <c r="N18" s="47">
        <f t="shared" si="3"/>
        <v>0</v>
      </c>
      <c r="O18" s="37">
        <f t="shared" si="4"/>
        <v>0</v>
      </c>
      <c r="P18" s="38">
        <f t="shared" si="5"/>
        <v>0</v>
      </c>
      <c r="Q18" s="39"/>
      <c r="R18" s="35">
        <f t="shared" si="6"/>
        <v>0</v>
      </c>
      <c r="S18" s="35">
        <f t="shared" si="7"/>
        <v>0</v>
      </c>
      <c r="T18" s="41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3"/>
    </row>
    <row r="19" spans="1:41" ht="32.25" customHeight="1" x14ac:dyDescent="0.25">
      <c r="A19" s="32">
        <v>10</v>
      </c>
      <c r="B19" s="50" t="s">
        <v>45</v>
      </c>
      <c r="C19" s="50" t="s">
        <v>46</v>
      </c>
      <c r="D19" s="45"/>
      <c r="E19" s="46">
        <v>21.43</v>
      </c>
      <c r="F19" s="46"/>
      <c r="G19" s="47"/>
      <c r="H19" s="37">
        <f t="shared" si="0"/>
        <v>0</v>
      </c>
      <c r="I19" s="38">
        <f t="shared" si="1"/>
        <v>0</v>
      </c>
      <c r="J19" s="39">
        <v>2</v>
      </c>
      <c r="K19" s="48"/>
      <c r="L19" s="46">
        <v>22.9</v>
      </c>
      <c r="M19" s="46">
        <f t="shared" si="2"/>
        <v>4.6288209606986905</v>
      </c>
      <c r="N19" s="47">
        <f t="shared" si="3"/>
        <v>0</v>
      </c>
      <c r="O19" s="37">
        <f t="shared" si="4"/>
        <v>0</v>
      </c>
      <c r="P19" s="38">
        <f t="shared" si="5"/>
        <v>0</v>
      </c>
      <c r="Q19" s="39">
        <v>2</v>
      </c>
      <c r="R19" s="35">
        <f t="shared" si="6"/>
        <v>44.33</v>
      </c>
      <c r="S19" s="35">
        <f t="shared" si="7"/>
        <v>0</v>
      </c>
      <c r="T19" s="41">
        <v>1</v>
      </c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ht="32.25" customHeight="1" x14ac:dyDescent="0.25">
      <c r="A20" s="32">
        <v>11</v>
      </c>
      <c r="B20" s="51" t="s">
        <v>47</v>
      </c>
      <c r="C20" s="51" t="s">
        <v>48</v>
      </c>
      <c r="D20" s="52"/>
      <c r="E20" s="53">
        <v>27.28</v>
      </c>
      <c r="F20" s="53"/>
      <c r="G20" s="54"/>
      <c r="H20" s="55">
        <f t="shared" si="0"/>
        <v>0</v>
      </c>
      <c r="I20" s="55">
        <f t="shared" si="1"/>
        <v>0</v>
      </c>
      <c r="J20" s="56">
        <v>3</v>
      </c>
      <c r="K20" s="57"/>
      <c r="L20" s="53">
        <v>29.27</v>
      </c>
      <c r="M20" s="53">
        <f t="shared" si="2"/>
        <v>3.6214554151007858</v>
      </c>
      <c r="N20" s="54">
        <f t="shared" si="3"/>
        <v>0</v>
      </c>
      <c r="O20" s="55">
        <f t="shared" si="4"/>
        <v>0</v>
      </c>
      <c r="P20" s="55">
        <f t="shared" si="5"/>
        <v>0</v>
      </c>
      <c r="Q20" s="56">
        <v>2</v>
      </c>
      <c r="R20" s="53">
        <f t="shared" si="6"/>
        <v>56.55</v>
      </c>
      <c r="S20" s="53">
        <f t="shared" si="7"/>
        <v>0</v>
      </c>
      <c r="T20" s="58">
        <v>1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</row>
    <row r="21" spans="1:41" ht="32.25" customHeight="1" x14ac:dyDescent="0.25">
      <c r="A21" s="32">
        <v>12</v>
      </c>
      <c r="B21" s="59" t="s">
        <v>49</v>
      </c>
      <c r="C21" s="60" t="s">
        <v>50</v>
      </c>
      <c r="D21" s="61">
        <v>1</v>
      </c>
      <c r="E21" s="62">
        <v>22.66</v>
      </c>
      <c r="F21" s="62"/>
      <c r="G21" s="63"/>
      <c r="H21" s="64">
        <v>5</v>
      </c>
      <c r="I21" s="64">
        <f t="shared" si="1"/>
        <v>5</v>
      </c>
      <c r="J21" s="65">
        <v>2</v>
      </c>
      <c r="K21" s="66"/>
      <c r="L21" s="62">
        <v>23.35</v>
      </c>
      <c r="M21" s="62">
        <f t="shared" si="2"/>
        <v>4.5396145610278369</v>
      </c>
      <c r="N21" s="63">
        <f t="shared" si="3"/>
        <v>0</v>
      </c>
      <c r="O21" s="64">
        <f t="shared" si="4"/>
        <v>0</v>
      </c>
      <c r="P21" s="64">
        <f t="shared" si="5"/>
        <v>0</v>
      </c>
      <c r="Q21" s="65">
        <v>1</v>
      </c>
      <c r="R21" s="62">
        <f t="shared" si="6"/>
        <v>46.010000000000005</v>
      </c>
      <c r="S21" s="62">
        <v>5</v>
      </c>
      <c r="T21" s="67">
        <v>2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</row>
    <row r="22" spans="1:41" ht="32.25" customHeight="1" x14ac:dyDescent="0.25">
      <c r="A22" s="30"/>
      <c r="B22" s="322" t="s">
        <v>51</v>
      </c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6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ht="32.25" customHeight="1" x14ac:dyDescent="0.25">
      <c r="A23" s="32">
        <v>1</v>
      </c>
      <c r="B23" s="33" t="s">
        <v>52</v>
      </c>
      <c r="C23" s="33" t="s">
        <v>53</v>
      </c>
      <c r="D23" s="34"/>
      <c r="E23" s="35">
        <v>17.84</v>
      </c>
      <c r="F23" s="35"/>
      <c r="G23" s="36"/>
      <c r="H23" s="37">
        <f t="shared" ref="H23:H24" si="8">IF(E23="-","-",(IF(E23&gt;I$6,"diskv.",IF(E23&gt;G$6,E23-G$6,0))))</f>
        <v>0</v>
      </c>
      <c r="I23" s="38">
        <f t="shared" ref="I23:I24" si="9">IF(OR(D23="diskv.",D23="ns",G23="diskv."),100,G23+H23)</f>
        <v>0</v>
      </c>
      <c r="J23" s="39">
        <v>1</v>
      </c>
      <c r="K23" s="40"/>
      <c r="L23" s="35">
        <v>17.25</v>
      </c>
      <c r="M23" s="35">
        <f t="shared" ref="M23:M24" si="10">$E$5/L23</f>
        <v>6.1449275362318838</v>
      </c>
      <c r="N23" s="36">
        <f t="shared" ref="N23:N24" si="11">IF(OR(K23="diskv.",K23="n"),50,5*K23)</f>
        <v>0</v>
      </c>
      <c r="O23" s="37">
        <f t="shared" ref="O23:O24" si="12">IF(L23="-","-",(IF(L23&gt;P$6,"diskv.",IF(L23&gt;N$6,L23-N$6,0))))</f>
        <v>0</v>
      </c>
      <c r="P23" s="38">
        <f t="shared" ref="P23:P24" si="13">IF(OR(K23="diskv.",K23="ns",N23="diskv."),100,N23+O23)</f>
        <v>0</v>
      </c>
      <c r="Q23" s="415">
        <v>1</v>
      </c>
      <c r="R23" s="35">
        <f t="shared" ref="R23:R27" si="14">E23+L23</f>
        <v>35.090000000000003</v>
      </c>
      <c r="S23" s="35">
        <f t="shared" ref="S23:S25" si="15">I23+P23</f>
        <v>0</v>
      </c>
      <c r="T23" s="41">
        <v>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32.25" customHeight="1" x14ac:dyDescent="0.3">
      <c r="A24" s="32">
        <v>14</v>
      </c>
      <c r="B24" s="68" t="s">
        <v>54</v>
      </c>
      <c r="C24" s="68" t="s">
        <v>55</v>
      </c>
      <c r="D24" s="69"/>
      <c r="E24" s="70">
        <v>22.69</v>
      </c>
      <c r="F24" s="71"/>
      <c r="G24" s="72"/>
      <c r="H24" s="73">
        <f t="shared" si="8"/>
        <v>0</v>
      </c>
      <c r="I24" s="74">
        <f t="shared" si="9"/>
        <v>0</v>
      </c>
      <c r="J24" s="75">
        <v>3</v>
      </c>
      <c r="K24" s="76"/>
      <c r="L24" s="77">
        <v>27.16</v>
      </c>
      <c r="M24" s="71">
        <f t="shared" si="10"/>
        <v>3.9027982326951398</v>
      </c>
      <c r="N24" s="72">
        <f t="shared" si="11"/>
        <v>0</v>
      </c>
      <c r="O24" s="73">
        <f t="shared" si="12"/>
        <v>0</v>
      </c>
      <c r="P24" s="74">
        <f t="shared" si="13"/>
        <v>0</v>
      </c>
      <c r="Q24" s="416">
        <v>3</v>
      </c>
      <c r="R24" s="71">
        <f t="shared" si="14"/>
        <v>49.85</v>
      </c>
      <c r="S24" s="71">
        <f t="shared" si="15"/>
        <v>0</v>
      </c>
      <c r="T24" s="41">
        <v>3</v>
      </c>
      <c r="U24" s="321" t="s">
        <v>56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32.25" customHeight="1" x14ac:dyDescent="0.3">
      <c r="A25" s="32">
        <v>15</v>
      </c>
      <c r="B25" s="68" t="s">
        <v>57</v>
      </c>
      <c r="C25" s="68" t="s">
        <v>58</v>
      </c>
      <c r="D25" s="69"/>
      <c r="E25" s="70">
        <v>18.850000000000001</v>
      </c>
      <c r="F25" s="71"/>
      <c r="G25" s="72"/>
      <c r="H25" s="73">
        <v>0</v>
      </c>
      <c r="I25" s="74">
        <v>0</v>
      </c>
      <c r="J25" s="75">
        <v>2</v>
      </c>
      <c r="K25" s="76"/>
      <c r="L25" s="77">
        <v>20.78</v>
      </c>
      <c r="M25" s="71"/>
      <c r="N25" s="72">
        <v>0</v>
      </c>
      <c r="O25" s="73">
        <v>0</v>
      </c>
      <c r="P25" s="74">
        <v>0</v>
      </c>
      <c r="Q25" s="416">
        <v>2</v>
      </c>
      <c r="R25" s="71">
        <f t="shared" si="14"/>
        <v>39.630000000000003</v>
      </c>
      <c r="S25" s="71">
        <f t="shared" si="15"/>
        <v>0</v>
      </c>
      <c r="T25" s="41">
        <v>2</v>
      </c>
      <c r="U25" s="318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ht="32.25" customHeight="1" x14ac:dyDescent="0.3">
      <c r="A26" s="32">
        <v>16</v>
      </c>
      <c r="B26" s="68" t="s">
        <v>59</v>
      </c>
      <c r="C26" s="68" t="s">
        <v>60</v>
      </c>
      <c r="D26" s="78">
        <v>1</v>
      </c>
      <c r="E26" s="79">
        <v>21.16</v>
      </c>
      <c r="F26" s="71"/>
      <c r="G26" s="72"/>
      <c r="H26" s="73">
        <f t="shared" ref="H26:H27" si="16">IF(E26="-","-",(IF(E26&gt;I$6,"diskv.",IF(E26&gt;G$6,E26-G$6,0))))</f>
        <v>0</v>
      </c>
      <c r="I26" s="74">
        <f t="shared" ref="I26:I27" si="17">IF(OR(D26="diskv.",D26="ns",G26="diskv."),100,G26+H26)</f>
        <v>0</v>
      </c>
      <c r="J26" s="75">
        <v>4</v>
      </c>
      <c r="K26" s="76">
        <v>1</v>
      </c>
      <c r="L26" s="77">
        <v>23.41</v>
      </c>
      <c r="M26" s="71">
        <f t="shared" ref="M26:M27" si="18">$E$5/L26</f>
        <v>4.5279794959419055</v>
      </c>
      <c r="N26" s="72">
        <f t="shared" ref="N26:N27" si="19">IF(OR(K26="diskv.",K26="n"),50,5*K26)</f>
        <v>5</v>
      </c>
      <c r="O26" s="73">
        <f t="shared" ref="O26:O27" si="20">IF(L26="-","-",(IF(L26&gt;P$6,"diskv.",IF(L26&gt;N$6,L26-N$6,0))))</f>
        <v>0</v>
      </c>
      <c r="P26" s="74">
        <f t="shared" ref="P26:P27" si="21">IF(OR(K26="diskv.",K26="ns",N26="diskv."),100,N26+O26)</f>
        <v>5</v>
      </c>
      <c r="Q26" s="416">
        <v>4</v>
      </c>
      <c r="R26" s="71">
        <f t="shared" si="14"/>
        <v>44.57</v>
      </c>
      <c r="S26" s="71">
        <f t="shared" ref="S26:S27" si="22">I26+P26</f>
        <v>5</v>
      </c>
      <c r="T26" s="75">
        <v>4</v>
      </c>
      <c r="U26" s="318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</row>
    <row r="27" spans="1:41" ht="32.25" customHeight="1" x14ac:dyDescent="0.3">
      <c r="A27" s="32">
        <v>17</v>
      </c>
      <c r="B27" s="50" t="s">
        <v>61</v>
      </c>
      <c r="C27" s="50" t="s">
        <v>62</v>
      </c>
      <c r="D27" s="78" t="s">
        <v>31</v>
      </c>
      <c r="E27" s="79"/>
      <c r="F27" s="71"/>
      <c r="G27" s="72"/>
      <c r="H27" s="73">
        <f t="shared" si="16"/>
        <v>0</v>
      </c>
      <c r="I27" s="74">
        <f t="shared" si="17"/>
        <v>100</v>
      </c>
      <c r="J27" s="41">
        <v>0</v>
      </c>
      <c r="K27" s="80" t="s">
        <v>31</v>
      </c>
      <c r="L27" s="80"/>
      <c r="M27" s="71" t="e">
        <f t="shared" si="18"/>
        <v>#DIV/0!</v>
      </c>
      <c r="N27" s="72">
        <f t="shared" si="19"/>
        <v>50</v>
      </c>
      <c r="O27" s="73">
        <f t="shared" si="20"/>
        <v>0</v>
      </c>
      <c r="P27" s="74">
        <f t="shared" si="21"/>
        <v>100</v>
      </c>
      <c r="Q27" s="417">
        <v>0</v>
      </c>
      <c r="R27" s="71">
        <f t="shared" si="14"/>
        <v>0</v>
      </c>
      <c r="S27" s="71">
        <f t="shared" si="22"/>
        <v>200</v>
      </c>
      <c r="T27" s="75">
        <v>0</v>
      </c>
      <c r="U27" s="318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</row>
    <row r="28" spans="1:41" ht="32.25" customHeight="1" x14ac:dyDescent="0.25">
      <c r="A28" s="81"/>
      <c r="B28" s="323" t="s">
        <v>63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318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32.25" customHeight="1" x14ac:dyDescent="0.3">
      <c r="A29" s="82">
        <v>20</v>
      </c>
      <c r="B29" s="83" t="s">
        <v>64</v>
      </c>
      <c r="C29" s="83" t="s">
        <v>65</v>
      </c>
      <c r="D29" s="84"/>
      <c r="E29" s="85">
        <v>16.77</v>
      </c>
      <c r="F29" s="71"/>
      <c r="G29" s="72"/>
      <c r="H29" s="73">
        <f t="shared" ref="H29:H32" si="23">IF(E29="-","-",(IF(E29&gt;I$6,"diskv.",IF(E29&gt;G$6,E29-G$6,0))))</f>
        <v>0</v>
      </c>
      <c r="I29" s="74">
        <f t="shared" ref="I29:I32" si="24">IF(OR(D29="diskv.",D29="ns",G29="diskv."),100,G29+H29)</f>
        <v>0</v>
      </c>
      <c r="J29" s="86">
        <v>1</v>
      </c>
      <c r="K29" s="87"/>
      <c r="L29" s="71">
        <v>19.059999999999999</v>
      </c>
      <c r="M29" s="71">
        <f t="shared" ref="M29:M32" si="25">$E$5/L29</f>
        <v>5.5613850996852046</v>
      </c>
      <c r="N29" s="72">
        <f t="shared" ref="N29:N32" si="26">IF(OR(K29="diskv.",K29="n"),50,5*K29)</f>
        <v>0</v>
      </c>
      <c r="O29" s="73">
        <f t="shared" ref="O29:O32" si="27">IF(L29="-","-",(IF(L29&gt;P$6,"diskv.",IF(L29&gt;N$6,L29-N$6,0))))</f>
        <v>0</v>
      </c>
      <c r="P29" s="74">
        <f t="shared" ref="P29:P32" si="28">IF(OR(K29="diskv.",K29="ns",N29="diskv."),100,N29+O29)</f>
        <v>0</v>
      </c>
      <c r="Q29" s="86">
        <v>1</v>
      </c>
      <c r="R29" s="71">
        <f t="shared" ref="R29:R32" si="29">E29+L29</f>
        <v>35.83</v>
      </c>
      <c r="S29" s="71">
        <f t="shared" ref="S29:S32" si="30">I29+P29</f>
        <v>0</v>
      </c>
      <c r="T29" s="41">
        <v>1</v>
      </c>
      <c r="U29" s="318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1:41" ht="32.25" customHeight="1" x14ac:dyDescent="0.3">
      <c r="A30" s="88">
        <v>21</v>
      </c>
      <c r="B30" s="89" t="s">
        <v>66</v>
      </c>
      <c r="C30" s="89" t="s">
        <v>67</v>
      </c>
      <c r="D30" s="90">
        <v>1</v>
      </c>
      <c r="E30" s="91">
        <v>16.43</v>
      </c>
      <c r="F30" s="92"/>
      <c r="G30" s="93"/>
      <c r="H30" s="94">
        <f t="shared" si="23"/>
        <v>0</v>
      </c>
      <c r="I30" s="95">
        <f t="shared" si="24"/>
        <v>0</v>
      </c>
      <c r="J30" s="96">
        <v>2</v>
      </c>
      <c r="K30" s="97"/>
      <c r="L30" s="92">
        <v>19.579999999999998</v>
      </c>
      <c r="M30" s="92">
        <f t="shared" si="25"/>
        <v>5.4136874361593463</v>
      </c>
      <c r="N30" s="93">
        <f t="shared" si="26"/>
        <v>0</v>
      </c>
      <c r="O30" s="94">
        <f t="shared" si="27"/>
        <v>0</v>
      </c>
      <c r="P30" s="95">
        <f t="shared" si="28"/>
        <v>0</v>
      </c>
      <c r="Q30" s="96">
        <v>2</v>
      </c>
      <c r="R30" s="92">
        <f t="shared" si="29"/>
        <v>36.01</v>
      </c>
      <c r="S30" s="92">
        <f t="shared" si="30"/>
        <v>0</v>
      </c>
      <c r="T30" s="98">
        <v>2</v>
      </c>
      <c r="U30" s="311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1:41" ht="32.25" customHeight="1" x14ac:dyDescent="0.3">
      <c r="A31" s="99">
        <v>22</v>
      </c>
      <c r="B31" s="59" t="s">
        <v>68</v>
      </c>
      <c r="C31" s="100" t="s">
        <v>69</v>
      </c>
      <c r="D31" s="101"/>
      <c r="E31" s="102">
        <v>21.89</v>
      </c>
      <c r="F31" s="102"/>
      <c r="G31" s="103"/>
      <c r="H31" s="104">
        <f t="shared" si="23"/>
        <v>0</v>
      </c>
      <c r="I31" s="104">
        <f t="shared" si="24"/>
        <v>0</v>
      </c>
      <c r="J31" s="105">
        <v>1</v>
      </c>
      <c r="K31" s="106" t="s">
        <v>31</v>
      </c>
      <c r="L31" s="102"/>
      <c r="M31" s="102" t="e">
        <f t="shared" si="25"/>
        <v>#DIV/0!</v>
      </c>
      <c r="N31" s="103">
        <f t="shared" si="26"/>
        <v>50</v>
      </c>
      <c r="O31" s="104">
        <f t="shared" si="27"/>
        <v>0</v>
      </c>
      <c r="P31" s="104">
        <f t="shared" si="28"/>
        <v>100</v>
      </c>
      <c r="Q31" s="105">
        <v>0</v>
      </c>
      <c r="R31" s="102">
        <f t="shared" si="29"/>
        <v>21.89</v>
      </c>
      <c r="S31" s="102">
        <f t="shared" si="30"/>
        <v>100</v>
      </c>
      <c r="T31" s="58">
        <v>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32.25" customHeight="1" x14ac:dyDescent="0.3">
      <c r="A32" s="99">
        <v>23</v>
      </c>
      <c r="B32" s="59" t="s">
        <v>70</v>
      </c>
      <c r="C32" s="100" t="s">
        <v>71</v>
      </c>
      <c r="D32" s="414" t="s">
        <v>44</v>
      </c>
      <c r="E32" s="108"/>
      <c r="F32" s="107"/>
      <c r="G32" s="108"/>
      <c r="H32" s="104">
        <f t="shared" si="23"/>
        <v>0</v>
      </c>
      <c r="I32" s="104">
        <f t="shared" si="24"/>
        <v>0</v>
      </c>
      <c r="J32" s="105">
        <v>0</v>
      </c>
      <c r="K32" s="106"/>
      <c r="L32" s="102"/>
      <c r="M32" s="102" t="e">
        <f t="shared" si="25"/>
        <v>#DIV/0!</v>
      </c>
      <c r="N32" s="103">
        <f t="shared" si="26"/>
        <v>0</v>
      </c>
      <c r="O32" s="104">
        <f t="shared" si="27"/>
        <v>0</v>
      </c>
      <c r="P32" s="104">
        <f t="shared" si="28"/>
        <v>0</v>
      </c>
      <c r="Q32" s="105">
        <v>0</v>
      </c>
      <c r="R32" s="102">
        <f t="shared" si="29"/>
        <v>0</v>
      </c>
      <c r="S32" s="102">
        <f t="shared" si="30"/>
        <v>0</v>
      </c>
      <c r="T32" s="58">
        <v>0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ht="32.25" customHeight="1" x14ac:dyDescent="0.25">
      <c r="A33" s="1"/>
      <c r="B33" s="2"/>
      <c r="C33" s="3"/>
      <c r="D33" s="3"/>
      <c r="E33" s="3"/>
      <c r="F33" s="3"/>
      <c r="G33" s="2"/>
      <c r="H33" s="2"/>
      <c r="I33" s="2"/>
      <c r="J33" s="3"/>
      <c r="K33" s="3"/>
      <c r="L33" s="3"/>
      <c r="M33" s="3"/>
      <c r="N33" s="2"/>
      <c r="O33" s="3"/>
      <c r="P33" s="2"/>
      <c r="Q33" s="3"/>
      <c r="R33" s="3"/>
      <c r="S33" s="3"/>
      <c r="T33" s="2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ht="32.25" customHeight="1" x14ac:dyDescent="0.25">
      <c r="A34" s="1"/>
      <c r="B34" s="2"/>
      <c r="C34" s="3"/>
      <c r="D34" s="3"/>
      <c r="E34" s="3"/>
      <c r="F34" s="3"/>
      <c r="G34" s="2"/>
      <c r="H34" s="2"/>
      <c r="I34" s="2"/>
      <c r="J34" s="3"/>
      <c r="K34" s="3"/>
      <c r="L34" s="3"/>
      <c r="M34" s="3"/>
      <c r="N34" s="2"/>
      <c r="O34" s="3"/>
      <c r="P34" s="2"/>
      <c r="Q34" s="3"/>
      <c r="R34" s="3"/>
      <c r="S34" s="3"/>
      <c r="T34" s="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ht="32.25" customHeight="1" x14ac:dyDescent="0.25">
      <c r="A35" s="1"/>
      <c r="B35" s="2"/>
      <c r="C35" s="2"/>
      <c r="D35" s="3"/>
      <c r="E35" s="2"/>
      <c r="F35" s="3"/>
      <c r="G35" s="2"/>
      <c r="H35" s="2"/>
      <c r="I35" s="2"/>
      <c r="J35" s="3"/>
      <c r="K35" s="3"/>
      <c r="L35" s="3"/>
      <c r="M35" s="3"/>
      <c r="N35" s="2"/>
      <c r="O35" s="3"/>
      <c r="P35" s="2"/>
      <c r="Q35" s="3"/>
      <c r="R35" s="3"/>
      <c r="S35" s="3"/>
      <c r="T35" s="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32.25" customHeight="1" x14ac:dyDescent="0.25">
      <c r="A36" s="1"/>
      <c r="B36" s="2"/>
      <c r="C36" s="2"/>
      <c r="D36" s="3"/>
      <c r="E36" s="2"/>
      <c r="F36" s="3"/>
      <c r="G36" s="2"/>
      <c r="H36" s="2"/>
      <c r="I36" s="2"/>
      <c r="J36" s="3"/>
      <c r="K36" s="3"/>
      <c r="L36" s="3"/>
      <c r="M36" s="3"/>
      <c r="N36" s="2"/>
      <c r="O36" s="3"/>
      <c r="P36" s="2"/>
      <c r="Q36" s="3"/>
      <c r="R36" s="3"/>
      <c r="S36" s="3"/>
      <c r="T36" s="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32.25" customHeight="1" x14ac:dyDescent="0.25">
      <c r="A37" s="1"/>
      <c r="B37" s="2"/>
      <c r="C37" s="2"/>
      <c r="D37" s="3"/>
      <c r="E37" s="2"/>
      <c r="F37" s="3"/>
      <c r="G37" s="2"/>
      <c r="H37" s="2"/>
      <c r="I37" s="2"/>
      <c r="J37" s="3"/>
      <c r="K37" s="3"/>
      <c r="L37" s="3"/>
      <c r="M37" s="3"/>
      <c r="N37" s="2"/>
      <c r="O37" s="3"/>
      <c r="P37" s="2"/>
      <c r="Q37" s="3"/>
      <c r="R37" s="3"/>
      <c r="S37" s="3"/>
      <c r="T37" s="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32.25" customHeight="1" x14ac:dyDescent="0.25">
      <c r="A38" s="1"/>
      <c r="B38" s="2"/>
      <c r="C38" s="2"/>
      <c r="D38" s="3"/>
      <c r="E38" s="2"/>
      <c r="F38" s="3"/>
      <c r="G38" s="2"/>
      <c r="H38" s="2"/>
      <c r="I38" s="2"/>
      <c r="J38" s="3"/>
      <c r="K38" s="3"/>
      <c r="L38" s="3"/>
      <c r="M38" s="3"/>
      <c r="N38" s="2"/>
      <c r="O38" s="3"/>
      <c r="P38" s="2"/>
      <c r="Q38" s="3"/>
      <c r="R38" s="3"/>
      <c r="S38" s="3"/>
      <c r="T38" s="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ht="32.25" customHeight="1" x14ac:dyDescent="0.25">
      <c r="A39" s="1"/>
      <c r="B39" s="2"/>
      <c r="C39" s="2"/>
      <c r="D39" s="3"/>
      <c r="E39" s="2"/>
      <c r="F39" s="3"/>
      <c r="G39" s="2"/>
      <c r="H39" s="2"/>
      <c r="I39" s="2"/>
      <c r="J39" s="3"/>
      <c r="K39" s="3"/>
      <c r="L39" s="3"/>
      <c r="M39" s="3"/>
      <c r="N39" s="2"/>
      <c r="O39" s="3"/>
      <c r="P39" s="2"/>
      <c r="Q39" s="3"/>
      <c r="R39" s="3"/>
      <c r="S39" s="3"/>
      <c r="T39" s="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ht="32.25" customHeight="1" x14ac:dyDescent="0.25">
      <c r="A40" s="1"/>
      <c r="B40" s="2"/>
      <c r="C40" s="2"/>
      <c r="D40" s="3"/>
      <c r="E40" s="2"/>
      <c r="F40" s="3"/>
      <c r="G40" s="2"/>
      <c r="H40" s="2"/>
      <c r="I40" s="2"/>
      <c r="J40" s="3"/>
      <c r="K40" s="3"/>
      <c r="L40" s="3"/>
      <c r="M40" s="3"/>
      <c r="N40" s="2"/>
      <c r="O40" s="3"/>
      <c r="P40" s="2"/>
      <c r="Q40" s="3"/>
      <c r="R40" s="3"/>
      <c r="S40" s="3"/>
      <c r="T40" s="2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ht="32.25" customHeight="1" x14ac:dyDescent="0.25">
      <c r="A41" s="1"/>
      <c r="B41" s="2"/>
      <c r="C41" s="2"/>
      <c r="D41" s="3"/>
      <c r="E41" s="2"/>
      <c r="F41" s="3"/>
      <c r="G41" s="2"/>
      <c r="H41" s="2"/>
      <c r="I41" s="2"/>
      <c r="J41" s="3"/>
      <c r="K41" s="3"/>
      <c r="L41" s="3"/>
      <c r="M41" s="3"/>
      <c r="N41" s="2"/>
      <c r="O41" s="3"/>
      <c r="P41" s="2"/>
      <c r="Q41" s="3"/>
      <c r="R41" s="3"/>
      <c r="S41" s="3"/>
      <c r="T41" s="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32.25" customHeight="1" x14ac:dyDescent="0.25">
      <c r="A42" s="1"/>
      <c r="B42" s="2"/>
      <c r="C42" s="2"/>
      <c r="D42" s="3"/>
      <c r="E42" s="2"/>
      <c r="F42" s="3"/>
      <c r="G42" s="2"/>
      <c r="H42" s="2"/>
      <c r="I42" s="2"/>
      <c r="J42" s="3"/>
      <c r="K42" s="3"/>
      <c r="L42" s="3"/>
      <c r="M42" s="3"/>
      <c r="N42" s="2"/>
      <c r="O42" s="3"/>
      <c r="P42" s="2"/>
      <c r="Q42" s="3"/>
      <c r="R42" s="3"/>
      <c r="S42" s="3"/>
      <c r="T42" s="2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32.25" customHeight="1" x14ac:dyDescent="0.25">
      <c r="A43" s="1"/>
      <c r="B43" s="2"/>
      <c r="C43" s="2"/>
      <c r="D43" s="3"/>
      <c r="E43" s="2"/>
      <c r="F43" s="3"/>
      <c r="G43" s="2"/>
      <c r="H43" s="2"/>
      <c r="I43" s="2"/>
      <c r="J43" s="3"/>
      <c r="K43" s="3"/>
      <c r="L43" s="3"/>
      <c r="M43" s="3"/>
      <c r="N43" s="2"/>
      <c r="O43" s="3"/>
      <c r="P43" s="2"/>
      <c r="Q43" s="3"/>
      <c r="R43" s="3"/>
      <c r="S43" s="3"/>
      <c r="T43" s="2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ht="32.25" customHeight="1" x14ac:dyDescent="0.25">
      <c r="A44" s="1"/>
      <c r="B44" s="2"/>
      <c r="C44" s="2"/>
      <c r="D44" s="3"/>
      <c r="E44" s="2"/>
      <c r="F44" s="3"/>
      <c r="G44" s="2"/>
      <c r="H44" s="2"/>
      <c r="I44" s="2"/>
      <c r="J44" s="3"/>
      <c r="K44" s="3"/>
      <c r="L44" s="3"/>
      <c r="M44" s="3"/>
      <c r="N44" s="2"/>
      <c r="O44" s="3"/>
      <c r="P44" s="2"/>
      <c r="Q44" s="3"/>
      <c r="R44" s="3"/>
      <c r="S44" s="3"/>
      <c r="T44" s="2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ht="32.25" customHeight="1" x14ac:dyDescent="0.25">
      <c r="A45" s="1"/>
      <c r="B45" s="2"/>
      <c r="C45" s="2"/>
      <c r="D45" s="3"/>
      <c r="E45" s="2"/>
      <c r="F45" s="3"/>
      <c r="G45" s="2"/>
      <c r="H45" s="2"/>
      <c r="I45" s="2"/>
      <c r="J45" s="3"/>
      <c r="K45" s="3"/>
      <c r="L45" s="3"/>
      <c r="M45" s="3"/>
      <c r="N45" s="2"/>
      <c r="O45" s="3"/>
      <c r="P45" s="2"/>
      <c r="Q45" s="3"/>
      <c r="R45" s="3"/>
      <c r="S45" s="3"/>
      <c r="T45" s="2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ht="32.25" customHeight="1" x14ac:dyDescent="0.25">
      <c r="A46" s="1"/>
      <c r="B46" s="2"/>
      <c r="C46" s="2"/>
      <c r="D46" s="3"/>
      <c r="E46" s="2"/>
      <c r="F46" s="3"/>
      <c r="G46" s="2"/>
      <c r="H46" s="2"/>
      <c r="I46" s="2"/>
      <c r="J46" s="3"/>
      <c r="K46" s="3"/>
      <c r="L46" s="3"/>
      <c r="M46" s="3"/>
      <c r="N46" s="2"/>
      <c r="O46" s="3"/>
      <c r="P46" s="2"/>
      <c r="Q46" s="3"/>
      <c r="R46" s="3"/>
      <c r="S46" s="3"/>
      <c r="T46" s="2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ht="32.25" customHeight="1" x14ac:dyDescent="0.25">
      <c r="A47" s="1"/>
      <c r="B47" s="2"/>
      <c r="C47" s="2"/>
      <c r="D47" s="3"/>
      <c r="E47" s="2"/>
      <c r="F47" s="3"/>
      <c r="G47" s="2"/>
      <c r="H47" s="2"/>
      <c r="I47" s="2"/>
      <c r="J47" s="3"/>
      <c r="K47" s="3"/>
      <c r="L47" s="3"/>
      <c r="M47" s="3"/>
      <c r="N47" s="2"/>
      <c r="O47" s="3"/>
      <c r="P47" s="2"/>
      <c r="Q47" s="3"/>
      <c r="R47" s="3"/>
      <c r="S47" s="3"/>
      <c r="T47" s="2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ht="32.25" customHeight="1" x14ac:dyDescent="0.25">
      <c r="A48" s="1"/>
      <c r="B48" s="2"/>
      <c r="C48" s="2"/>
      <c r="D48" s="3"/>
      <c r="E48" s="2"/>
      <c r="F48" s="3"/>
      <c r="G48" s="2"/>
      <c r="H48" s="2"/>
      <c r="I48" s="2"/>
      <c r="J48" s="3"/>
      <c r="K48" s="3"/>
      <c r="L48" s="3"/>
      <c r="M48" s="3"/>
      <c r="N48" s="2"/>
      <c r="O48" s="3"/>
      <c r="P48" s="2"/>
      <c r="Q48" s="3"/>
      <c r="R48" s="3"/>
      <c r="S48" s="3"/>
      <c r="T48" s="2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ht="32.25" customHeight="1" x14ac:dyDescent="0.25">
      <c r="A49" s="1"/>
      <c r="B49" s="2"/>
      <c r="C49" s="2"/>
      <c r="D49" s="3"/>
      <c r="E49" s="2"/>
      <c r="F49" s="3"/>
      <c r="G49" s="2"/>
      <c r="H49" s="2"/>
      <c r="I49" s="2"/>
      <c r="J49" s="3"/>
      <c r="K49" s="3"/>
      <c r="L49" s="3"/>
      <c r="M49" s="3"/>
      <c r="N49" s="2"/>
      <c r="O49" s="3"/>
      <c r="P49" s="2"/>
      <c r="Q49" s="3"/>
      <c r="R49" s="3"/>
      <c r="S49" s="3"/>
      <c r="T49" s="2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ht="32.25" customHeight="1" x14ac:dyDescent="0.25">
      <c r="A50" s="1"/>
      <c r="B50" s="2"/>
      <c r="C50" s="2"/>
      <c r="D50" s="3"/>
      <c r="E50" s="2"/>
      <c r="F50" s="3"/>
      <c r="G50" s="2"/>
      <c r="H50" s="2"/>
      <c r="I50" s="2"/>
      <c r="J50" s="3"/>
      <c r="K50" s="3"/>
      <c r="L50" s="3"/>
      <c r="M50" s="3"/>
      <c r="N50" s="2"/>
      <c r="O50" s="3"/>
      <c r="P50" s="2"/>
      <c r="Q50" s="3"/>
      <c r="R50" s="3"/>
      <c r="S50" s="3"/>
      <c r="T50" s="2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ht="32.25" customHeight="1" x14ac:dyDescent="0.25">
      <c r="A51" s="1"/>
      <c r="B51" s="2"/>
      <c r="C51" s="2"/>
      <c r="D51" s="3"/>
      <c r="E51" s="2"/>
      <c r="F51" s="3"/>
      <c r="G51" s="2"/>
      <c r="H51" s="2"/>
      <c r="I51" s="2"/>
      <c r="J51" s="3"/>
      <c r="K51" s="3"/>
      <c r="L51" s="3"/>
      <c r="M51" s="3"/>
      <c r="N51" s="2"/>
      <c r="O51" s="3"/>
      <c r="P51" s="2"/>
      <c r="Q51" s="3"/>
      <c r="R51" s="3"/>
      <c r="S51" s="3"/>
      <c r="T51" s="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ht="32.25" customHeight="1" x14ac:dyDescent="0.25">
      <c r="A52" s="1"/>
      <c r="B52" s="2"/>
      <c r="C52" s="2"/>
      <c r="D52" s="3"/>
      <c r="E52" s="2"/>
      <c r="F52" s="3"/>
      <c r="G52" s="2"/>
      <c r="H52" s="2"/>
      <c r="I52" s="2"/>
      <c r="J52" s="3"/>
      <c r="K52" s="3"/>
      <c r="L52" s="3"/>
      <c r="M52" s="3"/>
      <c r="N52" s="2"/>
      <c r="O52" s="3"/>
      <c r="P52" s="2"/>
      <c r="Q52" s="3"/>
      <c r="R52" s="3"/>
      <c r="S52" s="3"/>
      <c r="T52" s="2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ht="32.25" customHeight="1" x14ac:dyDescent="0.25">
      <c r="A53" s="1"/>
      <c r="B53" s="2"/>
      <c r="C53" s="2"/>
      <c r="D53" s="3"/>
      <c r="E53" s="2"/>
      <c r="F53" s="3"/>
      <c r="G53" s="2"/>
      <c r="H53" s="2"/>
      <c r="I53" s="2"/>
      <c r="J53" s="3"/>
      <c r="K53" s="3"/>
      <c r="L53" s="3"/>
      <c r="M53" s="3"/>
      <c r="N53" s="2"/>
      <c r="O53" s="3"/>
      <c r="P53" s="2"/>
      <c r="Q53" s="3"/>
      <c r="R53" s="3"/>
      <c r="S53" s="3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ht="32.25" customHeight="1" x14ac:dyDescent="0.25">
      <c r="A54" s="1"/>
      <c r="B54" s="2"/>
      <c r="C54" s="2"/>
      <c r="D54" s="3"/>
      <c r="E54" s="2"/>
      <c r="F54" s="3"/>
      <c r="G54" s="2"/>
      <c r="H54" s="2"/>
      <c r="I54" s="2"/>
      <c r="J54" s="3"/>
      <c r="K54" s="3"/>
      <c r="L54" s="3"/>
      <c r="M54" s="3"/>
      <c r="N54" s="2"/>
      <c r="O54" s="3"/>
      <c r="P54" s="2"/>
      <c r="Q54" s="3"/>
      <c r="R54" s="3"/>
      <c r="S54" s="3"/>
      <c r="T54" s="2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ht="32.25" customHeight="1" x14ac:dyDescent="0.25">
      <c r="A55" s="1"/>
      <c r="B55" s="2"/>
      <c r="C55" s="2"/>
      <c r="D55" s="3"/>
      <c r="E55" s="2"/>
      <c r="F55" s="3"/>
      <c r="G55" s="2"/>
      <c r="H55" s="2"/>
      <c r="I55" s="2"/>
      <c r="J55" s="3"/>
      <c r="K55" s="3"/>
      <c r="L55" s="3"/>
      <c r="M55" s="3"/>
      <c r="N55" s="2"/>
      <c r="O55" s="3"/>
      <c r="P55" s="2"/>
      <c r="Q55" s="3"/>
      <c r="R55" s="3"/>
      <c r="S55" s="3"/>
      <c r="T55" s="2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ht="32.25" customHeight="1" x14ac:dyDescent="0.25">
      <c r="A56" s="1"/>
      <c r="B56" s="2"/>
      <c r="C56" s="2"/>
      <c r="D56" s="3"/>
      <c r="E56" s="2"/>
      <c r="F56" s="3"/>
      <c r="G56" s="2"/>
      <c r="H56" s="2"/>
      <c r="I56" s="2"/>
      <c r="J56" s="3"/>
      <c r="K56" s="3"/>
      <c r="L56" s="3"/>
      <c r="M56" s="3"/>
      <c r="N56" s="2"/>
      <c r="O56" s="3"/>
      <c r="P56" s="2"/>
      <c r="Q56" s="3"/>
      <c r="R56" s="3"/>
      <c r="S56" s="3"/>
      <c r="T56" s="2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ht="32.25" customHeight="1" x14ac:dyDescent="0.25">
      <c r="A57" s="1"/>
      <c r="B57" s="2"/>
      <c r="C57" s="2"/>
      <c r="D57" s="3"/>
      <c r="E57" s="2"/>
      <c r="F57" s="3"/>
      <c r="G57" s="2"/>
      <c r="H57" s="2"/>
      <c r="I57" s="2"/>
      <c r="J57" s="3"/>
      <c r="K57" s="3"/>
      <c r="L57" s="3"/>
      <c r="M57" s="3"/>
      <c r="N57" s="2"/>
      <c r="O57" s="3"/>
      <c r="P57" s="2"/>
      <c r="Q57" s="3"/>
      <c r="R57" s="3"/>
      <c r="S57" s="3"/>
      <c r="T57" s="2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32.25" customHeight="1" x14ac:dyDescent="0.25">
      <c r="A58" s="1"/>
      <c r="B58" s="2"/>
      <c r="C58" s="2"/>
      <c r="D58" s="3"/>
      <c r="E58" s="2"/>
      <c r="F58" s="3"/>
      <c r="G58" s="2"/>
      <c r="H58" s="2"/>
      <c r="I58" s="2"/>
      <c r="J58" s="3"/>
      <c r="K58" s="3"/>
      <c r="L58" s="3"/>
      <c r="M58" s="3"/>
      <c r="N58" s="2"/>
      <c r="O58" s="3"/>
      <c r="P58" s="2"/>
      <c r="Q58" s="3"/>
      <c r="R58" s="3"/>
      <c r="S58" s="3"/>
      <c r="T58" s="2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ht="32.25" customHeight="1" x14ac:dyDescent="0.25">
      <c r="A59" s="1"/>
      <c r="B59" s="2"/>
      <c r="C59" s="2"/>
      <c r="D59" s="3"/>
      <c r="E59" s="2"/>
      <c r="F59" s="3"/>
      <c r="G59" s="2"/>
      <c r="H59" s="2"/>
      <c r="I59" s="2"/>
      <c r="J59" s="3"/>
      <c r="K59" s="3"/>
      <c r="L59" s="3"/>
      <c r="M59" s="3"/>
      <c r="N59" s="2"/>
      <c r="O59" s="3"/>
      <c r="P59" s="2"/>
      <c r="Q59" s="3"/>
      <c r="R59" s="3"/>
      <c r="S59" s="3"/>
      <c r="T59" s="2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ht="32.25" customHeight="1" x14ac:dyDescent="0.25">
      <c r="A60" s="1"/>
      <c r="B60" s="2"/>
      <c r="C60" s="2"/>
      <c r="D60" s="3"/>
      <c r="E60" s="2"/>
      <c r="F60" s="3"/>
      <c r="G60" s="2"/>
      <c r="H60" s="2"/>
      <c r="I60" s="2"/>
      <c r="J60" s="3"/>
      <c r="K60" s="3"/>
      <c r="L60" s="3"/>
      <c r="M60" s="3"/>
      <c r="N60" s="2"/>
      <c r="O60" s="3"/>
      <c r="P60" s="2"/>
      <c r="Q60" s="3"/>
      <c r="R60" s="3"/>
      <c r="S60" s="3"/>
      <c r="T60" s="2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ht="32.25" customHeight="1" x14ac:dyDescent="0.25">
      <c r="A61" s="1"/>
      <c r="B61" s="2"/>
      <c r="C61" s="2"/>
      <c r="D61" s="3"/>
      <c r="E61" s="2"/>
      <c r="F61" s="3"/>
      <c r="G61" s="2"/>
      <c r="H61" s="2"/>
      <c r="I61" s="2"/>
      <c r="J61" s="3"/>
      <c r="K61" s="3"/>
      <c r="L61" s="3"/>
      <c r="M61" s="3"/>
      <c r="N61" s="2"/>
      <c r="O61" s="3"/>
      <c r="P61" s="2"/>
      <c r="Q61" s="3"/>
      <c r="R61" s="3"/>
      <c r="S61" s="3"/>
      <c r="T61" s="2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ht="32.25" customHeight="1" x14ac:dyDescent="0.25">
      <c r="A62" s="1"/>
      <c r="B62" s="2"/>
      <c r="C62" s="2"/>
      <c r="D62" s="3"/>
      <c r="E62" s="2"/>
      <c r="F62" s="3"/>
      <c r="G62" s="2"/>
      <c r="H62" s="2"/>
      <c r="I62" s="2"/>
      <c r="J62" s="3"/>
      <c r="K62" s="3"/>
      <c r="L62" s="3"/>
      <c r="M62" s="3"/>
      <c r="N62" s="2"/>
      <c r="O62" s="3"/>
      <c r="P62" s="2"/>
      <c r="Q62" s="3"/>
      <c r="R62" s="3"/>
      <c r="S62" s="3"/>
      <c r="T62" s="2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ht="32.25" customHeight="1" x14ac:dyDescent="0.25">
      <c r="A63" s="1"/>
      <c r="B63" s="2"/>
      <c r="C63" s="2"/>
      <c r="D63" s="3"/>
      <c r="E63" s="2"/>
      <c r="F63" s="3"/>
      <c r="G63" s="2"/>
      <c r="H63" s="2"/>
      <c r="I63" s="2"/>
      <c r="J63" s="3"/>
      <c r="K63" s="3"/>
      <c r="L63" s="3"/>
      <c r="M63" s="3"/>
      <c r="N63" s="2"/>
      <c r="O63" s="3"/>
      <c r="P63" s="2"/>
      <c r="Q63" s="3"/>
      <c r="R63" s="3"/>
      <c r="S63" s="3"/>
      <c r="T63" s="2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ht="32.25" customHeight="1" x14ac:dyDescent="0.25">
      <c r="A64" s="1"/>
      <c r="B64" s="2"/>
      <c r="C64" s="2"/>
      <c r="D64" s="3"/>
      <c r="E64" s="2"/>
      <c r="F64" s="3"/>
      <c r="G64" s="2"/>
      <c r="H64" s="2"/>
      <c r="I64" s="2"/>
      <c r="J64" s="3"/>
      <c r="K64" s="3"/>
      <c r="L64" s="3"/>
      <c r="M64" s="3"/>
      <c r="N64" s="2"/>
      <c r="O64" s="3"/>
      <c r="P64" s="2"/>
      <c r="Q64" s="3"/>
      <c r="R64" s="3"/>
      <c r="S64" s="3"/>
      <c r="T64" s="2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ht="32.25" customHeight="1" x14ac:dyDescent="0.25">
      <c r="A65" s="1"/>
      <c r="B65" s="2"/>
      <c r="C65" s="2"/>
      <c r="D65" s="3"/>
      <c r="E65" s="2"/>
      <c r="F65" s="3"/>
      <c r="G65" s="2"/>
      <c r="H65" s="2"/>
      <c r="I65" s="2"/>
      <c r="J65" s="3"/>
      <c r="K65" s="3"/>
      <c r="L65" s="3"/>
      <c r="M65" s="3"/>
      <c r="N65" s="2"/>
      <c r="O65" s="3"/>
      <c r="P65" s="2"/>
      <c r="Q65" s="3"/>
      <c r="R65" s="3"/>
      <c r="S65" s="3"/>
      <c r="T65" s="2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32.25" customHeight="1" x14ac:dyDescent="0.25">
      <c r="A66" s="1"/>
      <c r="B66" s="2"/>
      <c r="C66" s="2"/>
      <c r="D66" s="3"/>
      <c r="E66" s="2"/>
      <c r="F66" s="3"/>
      <c r="G66" s="2"/>
      <c r="H66" s="2"/>
      <c r="I66" s="2"/>
      <c r="J66" s="3"/>
      <c r="K66" s="3"/>
      <c r="L66" s="3"/>
      <c r="M66" s="3"/>
      <c r="N66" s="2"/>
      <c r="O66" s="3"/>
      <c r="P66" s="2"/>
      <c r="Q66" s="3"/>
      <c r="R66" s="3"/>
      <c r="S66" s="3"/>
      <c r="T66" s="2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ht="32.25" customHeight="1" x14ac:dyDescent="0.25">
      <c r="A67" s="1"/>
      <c r="B67" s="2"/>
      <c r="C67" s="2"/>
      <c r="D67" s="3"/>
      <c r="E67" s="2"/>
      <c r="F67" s="3"/>
      <c r="G67" s="2"/>
      <c r="H67" s="2"/>
      <c r="I67" s="2"/>
      <c r="J67" s="3"/>
      <c r="K67" s="3"/>
      <c r="L67" s="3"/>
      <c r="M67" s="3"/>
      <c r="N67" s="2"/>
      <c r="O67" s="3"/>
      <c r="P67" s="2"/>
      <c r="Q67" s="3"/>
      <c r="R67" s="3"/>
      <c r="S67" s="3"/>
      <c r="T67" s="2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ht="32.25" customHeight="1" x14ac:dyDescent="0.25">
      <c r="A68" s="1"/>
      <c r="B68" s="2"/>
      <c r="C68" s="2"/>
      <c r="D68" s="3"/>
      <c r="E68" s="2"/>
      <c r="F68" s="3"/>
      <c r="G68" s="2"/>
      <c r="H68" s="2"/>
      <c r="I68" s="2"/>
      <c r="J68" s="3"/>
      <c r="K68" s="3"/>
      <c r="L68" s="3"/>
      <c r="M68" s="3"/>
      <c r="N68" s="2"/>
      <c r="O68" s="3"/>
      <c r="P68" s="2"/>
      <c r="Q68" s="3"/>
      <c r="R68" s="3"/>
      <c r="S68" s="3"/>
      <c r="T68" s="2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ht="32.25" customHeight="1" x14ac:dyDescent="0.25">
      <c r="A69" s="1"/>
      <c r="B69" s="2"/>
      <c r="C69" s="2"/>
      <c r="D69" s="3"/>
      <c r="E69" s="2"/>
      <c r="F69" s="3"/>
      <c r="G69" s="2"/>
      <c r="H69" s="2"/>
      <c r="I69" s="2"/>
      <c r="J69" s="3"/>
      <c r="K69" s="3"/>
      <c r="L69" s="3"/>
      <c r="M69" s="3"/>
      <c r="N69" s="2"/>
      <c r="O69" s="3"/>
      <c r="P69" s="2"/>
      <c r="Q69" s="3"/>
      <c r="R69" s="3"/>
      <c r="S69" s="3"/>
      <c r="T69" s="2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ht="32.25" customHeight="1" x14ac:dyDescent="0.25">
      <c r="A70" s="1"/>
      <c r="B70" s="2"/>
      <c r="C70" s="2"/>
      <c r="D70" s="3"/>
      <c r="E70" s="2"/>
      <c r="F70" s="3"/>
      <c r="G70" s="2"/>
      <c r="H70" s="2"/>
      <c r="I70" s="2"/>
      <c r="J70" s="3"/>
      <c r="K70" s="3"/>
      <c r="L70" s="3"/>
      <c r="M70" s="3"/>
      <c r="N70" s="2"/>
      <c r="O70" s="3"/>
      <c r="P70" s="2"/>
      <c r="Q70" s="3"/>
      <c r="R70" s="3"/>
      <c r="S70" s="3"/>
      <c r="T70" s="2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ht="32.25" customHeight="1" x14ac:dyDescent="0.25">
      <c r="A71" s="1"/>
      <c r="B71" s="2"/>
      <c r="C71" s="2"/>
      <c r="D71" s="3"/>
      <c r="E71" s="2"/>
      <c r="F71" s="3"/>
      <c r="G71" s="2"/>
      <c r="H71" s="2"/>
      <c r="I71" s="2"/>
      <c r="J71" s="3"/>
      <c r="K71" s="3"/>
      <c r="L71" s="3"/>
      <c r="M71" s="3"/>
      <c r="N71" s="2"/>
      <c r="O71" s="3"/>
      <c r="P71" s="2"/>
      <c r="Q71" s="3"/>
      <c r="R71" s="3"/>
      <c r="S71" s="3"/>
      <c r="T71" s="2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ht="32.25" customHeight="1" x14ac:dyDescent="0.25">
      <c r="A72" s="1"/>
      <c r="B72" s="2"/>
      <c r="C72" s="2"/>
      <c r="D72" s="3"/>
      <c r="E72" s="2"/>
      <c r="F72" s="3"/>
      <c r="G72" s="2"/>
      <c r="H72" s="2"/>
      <c r="I72" s="2"/>
      <c r="J72" s="3"/>
      <c r="K72" s="3"/>
      <c r="L72" s="3"/>
      <c r="M72" s="3"/>
      <c r="N72" s="2"/>
      <c r="O72" s="3"/>
      <c r="P72" s="2"/>
      <c r="Q72" s="3"/>
      <c r="R72" s="3"/>
      <c r="S72" s="3"/>
      <c r="T72" s="2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32.25" customHeight="1" x14ac:dyDescent="0.25">
      <c r="A73" s="1"/>
      <c r="B73" s="2"/>
      <c r="C73" s="2"/>
      <c r="D73" s="3"/>
      <c r="E73" s="2"/>
      <c r="F73" s="3"/>
      <c r="G73" s="2"/>
      <c r="H73" s="2"/>
      <c r="I73" s="2"/>
      <c r="J73" s="3"/>
      <c r="K73" s="3"/>
      <c r="L73" s="3"/>
      <c r="M73" s="3"/>
      <c r="N73" s="2"/>
      <c r="O73" s="3"/>
      <c r="P73" s="2"/>
      <c r="Q73" s="3"/>
      <c r="R73" s="3"/>
      <c r="S73" s="3"/>
      <c r="T73" s="2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ht="32.25" customHeight="1" x14ac:dyDescent="0.25">
      <c r="A74" s="1"/>
      <c r="B74" s="2"/>
      <c r="C74" s="2"/>
      <c r="D74" s="3"/>
      <c r="E74" s="2"/>
      <c r="F74" s="3"/>
      <c r="G74" s="2"/>
      <c r="H74" s="2"/>
      <c r="I74" s="2"/>
      <c r="J74" s="3"/>
      <c r="K74" s="3"/>
      <c r="L74" s="3"/>
      <c r="M74" s="3"/>
      <c r="N74" s="2"/>
      <c r="O74" s="3"/>
      <c r="P74" s="2"/>
      <c r="Q74" s="3"/>
      <c r="R74" s="3"/>
      <c r="S74" s="3"/>
      <c r="T74" s="2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ht="32.25" customHeight="1" x14ac:dyDescent="0.25">
      <c r="A75" s="1"/>
      <c r="B75" s="2"/>
      <c r="C75" s="2"/>
      <c r="D75" s="3"/>
      <c r="E75" s="2"/>
      <c r="F75" s="3"/>
      <c r="G75" s="2"/>
      <c r="H75" s="2"/>
      <c r="I75" s="2"/>
      <c r="J75" s="3"/>
      <c r="K75" s="3"/>
      <c r="L75" s="3"/>
      <c r="M75" s="3"/>
      <c r="N75" s="2"/>
      <c r="O75" s="3"/>
      <c r="P75" s="2"/>
      <c r="Q75" s="3"/>
      <c r="R75" s="3"/>
      <c r="S75" s="3"/>
      <c r="T75" s="2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ht="32.25" customHeight="1" x14ac:dyDescent="0.25">
      <c r="A76" s="1"/>
      <c r="B76" s="2"/>
      <c r="C76" s="2"/>
      <c r="D76" s="3"/>
      <c r="E76" s="2"/>
      <c r="F76" s="3"/>
      <c r="G76" s="2"/>
      <c r="H76" s="2"/>
      <c r="I76" s="2"/>
      <c r="J76" s="3"/>
      <c r="K76" s="3"/>
      <c r="L76" s="3"/>
      <c r="M76" s="3"/>
      <c r="N76" s="2"/>
      <c r="O76" s="3"/>
      <c r="P76" s="2"/>
      <c r="Q76" s="3"/>
      <c r="R76" s="3"/>
      <c r="S76" s="3"/>
      <c r="T76" s="2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ht="32.25" customHeight="1" x14ac:dyDescent="0.25">
      <c r="A77" s="1"/>
      <c r="B77" s="2"/>
      <c r="C77" s="2"/>
      <c r="D77" s="3"/>
      <c r="E77" s="2"/>
      <c r="F77" s="3"/>
      <c r="G77" s="2"/>
      <c r="H77" s="2"/>
      <c r="I77" s="2"/>
      <c r="J77" s="3"/>
      <c r="K77" s="3"/>
      <c r="L77" s="3"/>
      <c r="M77" s="3"/>
      <c r="N77" s="2"/>
      <c r="O77" s="3"/>
      <c r="P77" s="2"/>
      <c r="Q77" s="3"/>
      <c r="R77" s="3"/>
      <c r="S77" s="3"/>
      <c r="T77" s="2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ht="32.25" customHeight="1" x14ac:dyDescent="0.25">
      <c r="A78" s="1"/>
      <c r="B78" s="2"/>
      <c r="C78" s="2"/>
      <c r="D78" s="3"/>
      <c r="E78" s="2"/>
      <c r="F78" s="3"/>
      <c r="G78" s="2"/>
      <c r="H78" s="2"/>
      <c r="I78" s="2"/>
      <c r="J78" s="3"/>
      <c r="K78" s="3"/>
      <c r="L78" s="3"/>
      <c r="M78" s="3"/>
      <c r="N78" s="2"/>
      <c r="O78" s="3"/>
      <c r="P78" s="2"/>
      <c r="Q78" s="3"/>
      <c r="R78" s="3"/>
      <c r="S78" s="3"/>
      <c r="T78" s="2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ht="32.25" customHeight="1" x14ac:dyDescent="0.25">
      <c r="A79" s="1"/>
      <c r="B79" s="2"/>
      <c r="C79" s="2"/>
      <c r="D79" s="3"/>
      <c r="E79" s="2"/>
      <c r="F79" s="3"/>
      <c r="G79" s="2"/>
      <c r="H79" s="2"/>
      <c r="I79" s="2"/>
      <c r="J79" s="3"/>
      <c r="K79" s="3"/>
      <c r="L79" s="3"/>
      <c r="M79" s="3"/>
      <c r="N79" s="2"/>
      <c r="O79" s="3"/>
      <c r="P79" s="2"/>
      <c r="Q79" s="3"/>
      <c r="R79" s="3"/>
      <c r="S79" s="3"/>
      <c r="T79" s="2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ht="32.25" customHeight="1" x14ac:dyDescent="0.25">
      <c r="A80" s="1"/>
      <c r="B80" s="2"/>
      <c r="C80" s="2"/>
      <c r="D80" s="3"/>
      <c r="E80" s="2"/>
      <c r="F80" s="3"/>
      <c r="G80" s="2"/>
      <c r="H80" s="2"/>
      <c r="I80" s="2"/>
      <c r="J80" s="3"/>
      <c r="K80" s="3"/>
      <c r="L80" s="3"/>
      <c r="M80" s="3"/>
      <c r="N80" s="2"/>
      <c r="O80" s="3"/>
      <c r="P80" s="2"/>
      <c r="Q80" s="3"/>
      <c r="R80" s="3"/>
      <c r="S80" s="3"/>
      <c r="T80" s="2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32.25" customHeight="1" x14ac:dyDescent="0.25">
      <c r="A81" s="1"/>
      <c r="B81" s="2"/>
      <c r="C81" s="2"/>
      <c r="D81" s="3"/>
      <c r="E81" s="2"/>
      <c r="F81" s="3"/>
      <c r="G81" s="2"/>
      <c r="H81" s="2"/>
      <c r="I81" s="2"/>
      <c r="J81" s="3"/>
      <c r="K81" s="3"/>
      <c r="L81" s="3"/>
      <c r="M81" s="3"/>
      <c r="N81" s="2"/>
      <c r="O81" s="3"/>
      <c r="P81" s="2"/>
      <c r="Q81" s="3"/>
      <c r="R81" s="3"/>
      <c r="S81" s="3"/>
      <c r="T81" s="2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32.25" customHeight="1" x14ac:dyDescent="0.25">
      <c r="A82" s="1"/>
      <c r="B82" s="2"/>
      <c r="C82" s="2"/>
      <c r="D82" s="3"/>
      <c r="E82" s="2"/>
      <c r="F82" s="3"/>
      <c r="G82" s="2"/>
      <c r="H82" s="2"/>
      <c r="I82" s="2"/>
      <c r="J82" s="3"/>
      <c r="K82" s="3"/>
      <c r="L82" s="3"/>
      <c r="M82" s="3"/>
      <c r="N82" s="2"/>
      <c r="O82" s="3"/>
      <c r="P82" s="2"/>
      <c r="Q82" s="3"/>
      <c r="R82" s="3"/>
      <c r="S82" s="3"/>
      <c r="T82" s="2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ht="32.25" customHeight="1" x14ac:dyDescent="0.25">
      <c r="A83" s="1"/>
      <c r="B83" s="2"/>
      <c r="C83" s="2"/>
      <c r="D83" s="3"/>
      <c r="E83" s="2"/>
      <c r="F83" s="3"/>
      <c r="G83" s="2"/>
      <c r="H83" s="2"/>
      <c r="I83" s="2"/>
      <c r="J83" s="3"/>
      <c r="K83" s="3"/>
      <c r="L83" s="3"/>
      <c r="M83" s="3"/>
      <c r="N83" s="2"/>
      <c r="O83" s="3"/>
      <c r="P83" s="2"/>
      <c r="Q83" s="3"/>
      <c r="R83" s="3"/>
      <c r="S83" s="3"/>
      <c r="T83" s="2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32.25" customHeight="1" x14ac:dyDescent="0.25">
      <c r="A84" s="1"/>
      <c r="B84" s="2"/>
      <c r="C84" s="2"/>
      <c r="D84" s="3"/>
      <c r="E84" s="2"/>
      <c r="F84" s="3"/>
      <c r="G84" s="2"/>
      <c r="H84" s="2"/>
      <c r="I84" s="2"/>
      <c r="J84" s="3"/>
      <c r="K84" s="3"/>
      <c r="L84" s="3"/>
      <c r="M84" s="3"/>
      <c r="N84" s="2"/>
      <c r="O84" s="3"/>
      <c r="P84" s="2"/>
      <c r="Q84" s="3"/>
      <c r="R84" s="3"/>
      <c r="S84" s="3"/>
      <c r="T84" s="2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32.25" customHeight="1" x14ac:dyDescent="0.25">
      <c r="A85" s="1"/>
      <c r="B85" s="2"/>
      <c r="C85" s="2"/>
      <c r="D85" s="3"/>
      <c r="E85" s="2"/>
      <c r="F85" s="3"/>
      <c r="G85" s="2"/>
      <c r="H85" s="2"/>
      <c r="I85" s="2"/>
      <c r="J85" s="3"/>
      <c r="K85" s="3"/>
      <c r="L85" s="3"/>
      <c r="M85" s="3"/>
      <c r="N85" s="2"/>
      <c r="O85" s="3"/>
      <c r="P85" s="2"/>
      <c r="Q85" s="3"/>
      <c r="R85" s="3"/>
      <c r="S85" s="3"/>
      <c r="T85" s="2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ht="32.25" customHeight="1" x14ac:dyDescent="0.25">
      <c r="A86" s="1"/>
      <c r="B86" s="2"/>
      <c r="C86" s="2"/>
      <c r="D86" s="3"/>
      <c r="E86" s="2"/>
      <c r="F86" s="3"/>
      <c r="G86" s="2"/>
      <c r="H86" s="2"/>
      <c r="I86" s="2"/>
      <c r="J86" s="3"/>
      <c r="K86" s="3"/>
      <c r="L86" s="3"/>
      <c r="M86" s="3"/>
      <c r="N86" s="2"/>
      <c r="O86" s="3"/>
      <c r="P86" s="2"/>
      <c r="Q86" s="3"/>
      <c r="R86" s="3"/>
      <c r="S86" s="3"/>
      <c r="T86" s="2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ht="32.25" customHeight="1" x14ac:dyDescent="0.25">
      <c r="A87" s="1"/>
      <c r="B87" s="2"/>
      <c r="C87" s="2"/>
      <c r="D87" s="3"/>
      <c r="E87" s="2"/>
      <c r="F87" s="3"/>
      <c r="G87" s="2"/>
      <c r="H87" s="2"/>
      <c r="I87" s="2"/>
      <c r="J87" s="3"/>
      <c r="K87" s="3"/>
      <c r="L87" s="3"/>
      <c r="M87" s="3"/>
      <c r="N87" s="2"/>
      <c r="O87" s="3"/>
      <c r="P87" s="2"/>
      <c r="Q87" s="3"/>
      <c r="R87" s="3"/>
      <c r="S87" s="3"/>
      <c r="T87" s="2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ht="32.25" customHeight="1" x14ac:dyDescent="0.25">
      <c r="A88" s="1"/>
      <c r="B88" s="2"/>
      <c r="C88" s="2"/>
      <c r="D88" s="3"/>
      <c r="E88" s="2"/>
      <c r="F88" s="3"/>
      <c r="G88" s="2"/>
      <c r="H88" s="2"/>
      <c r="I88" s="2"/>
      <c r="J88" s="3"/>
      <c r="K88" s="3"/>
      <c r="L88" s="3"/>
      <c r="M88" s="3"/>
      <c r="N88" s="2"/>
      <c r="O88" s="3"/>
      <c r="P88" s="2"/>
      <c r="Q88" s="3"/>
      <c r="R88" s="3"/>
      <c r="S88" s="3"/>
      <c r="T88" s="2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ht="32.25" customHeight="1" x14ac:dyDescent="0.25">
      <c r="A89" s="1"/>
      <c r="B89" s="2"/>
      <c r="C89" s="2"/>
      <c r="D89" s="3"/>
      <c r="E89" s="2"/>
      <c r="F89" s="3"/>
      <c r="G89" s="2"/>
      <c r="H89" s="2"/>
      <c r="I89" s="2"/>
      <c r="J89" s="3"/>
      <c r="K89" s="3"/>
      <c r="L89" s="3"/>
      <c r="M89" s="3"/>
      <c r="N89" s="2"/>
      <c r="O89" s="3"/>
      <c r="P89" s="2"/>
      <c r="Q89" s="3"/>
      <c r="R89" s="3"/>
      <c r="S89" s="3"/>
      <c r="T89" s="2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ht="32.25" customHeight="1" x14ac:dyDescent="0.25">
      <c r="A90" s="1"/>
      <c r="B90" s="2"/>
      <c r="C90" s="2"/>
      <c r="D90" s="3"/>
      <c r="E90" s="2"/>
      <c r="F90" s="3"/>
      <c r="G90" s="2"/>
      <c r="H90" s="2"/>
      <c r="I90" s="2"/>
      <c r="J90" s="3"/>
      <c r="K90" s="3"/>
      <c r="L90" s="3"/>
      <c r="M90" s="3"/>
      <c r="N90" s="2"/>
      <c r="O90" s="3"/>
      <c r="P90" s="2"/>
      <c r="Q90" s="3"/>
      <c r="R90" s="3"/>
      <c r="S90" s="3"/>
      <c r="T90" s="2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ht="32.25" customHeight="1" x14ac:dyDescent="0.25">
      <c r="A91" s="1"/>
      <c r="B91" s="2"/>
      <c r="C91" s="2"/>
      <c r="D91" s="3"/>
      <c r="E91" s="2"/>
      <c r="F91" s="3"/>
      <c r="G91" s="2"/>
      <c r="H91" s="2"/>
      <c r="I91" s="2"/>
      <c r="J91" s="3"/>
      <c r="K91" s="3"/>
      <c r="L91" s="3"/>
      <c r="M91" s="3"/>
      <c r="N91" s="2"/>
      <c r="O91" s="3"/>
      <c r="P91" s="2"/>
      <c r="Q91" s="3"/>
      <c r="R91" s="3"/>
      <c r="S91" s="3"/>
      <c r="T91" s="2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ht="32.25" customHeight="1" x14ac:dyDescent="0.25">
      <c r="A92" s="1"/>
      <c r="B92" s="2"/>
      <c r="C92" s="2"/>
      <c r="D92" s="3"/>
      <c r="E92" s="2"/>
      <c r="F92" s="3"/>
      <c r="G92" s="2"/>
      <c r="H92" s="2"/>
      <c r="I92" s="2"/>
      <c r="J92" s="3"/>
      <c r="K92" s="3"/>
      <c r="L92" s="3"/>
      <c r="M92" s="3"/>
      <c r="N92" s="2"/>
      <c r="O92" s="3"/>
      <c r="P92" s="2"/>
      <c r="Q92" s="3"/>
      <c r="R92" s="3"/>
      <c r="S92" s="3"/>
      <c r="T92" s="2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ht="32.25" customHeight="1" x14ac:dyDescent="0.25">
      <c r="A93" s="1"/>
      <c r="B93" s="2"/>
      <c r="C93" s="2"/>
      <c r="D93" s="3"/>
      <c r="E93" s="2"/>
      <c r="F93" s="3"/>
      <c r="G93" s="2"/>
      <c r="H93" s="2"/>
      <c r="I93" s="2"/>
      <c r="J93" s="3"/>
      <c r="K93" s="3"/>
      <c r="L93" s="3"/>
      <c r="M93" s="3"/>
      <c r="N93" s="2"/>
      <c r="O93" s="3"/>
      <c r="P93" s="2"/>
      <c r="Q93" s="3"/>
      <c r="R93" s="3"/>
      <c r="S93" s="3"/>
      <c r="T93" s="2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ht="32.25" customHeight="1" x14ac:dyDescent="0.25">
      <c r="A94" s="1"/>
      <c r="B94" s="2"/>
      <c r="C94" s="2"/>
      <c r="D94" s="3"/>
      <c r="E94" s="2"/>
      <c r="F94" s="3"/>
      <c r="G94" s="2"/>
      <c r="H94" s="2"/>
      <c r="I94" s="2"/>
      <c r="J94" s="3"/>
      <c r="K94" s="3"/>
      <c r="L94" s="3"/>
      <c r="M94" s="3"/>
      <c r="N94" s="2"/>
      <c r="O94" s="3"/>
      <c r="P94" s="2"/>
      <c r="Q94" s="3"/>
      <c r="R94" s="3"/>
      <c r="S94" s="3"/>
      <c r="T94" s="2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ht="32.25" customHeight="1" x14ac:dyDescent="0.25">
      <c r="A95" s="1"/>
      <c r="B95" s="2"/>
      <c r="C95" s="2"/>
      <c r="D95" s="3"/>
      <c r="E95" s="2"/>
      <c r="F95" s="3"/>
      <c r="G95" s="2"/>
      <c r="H95" s="2"/>
      <c r="I95" s="2"/>
      <c r="J95" s="3"/>
      <c r="K95" s="3"/>
      <c r="L95" s="3"/>
      <c r="M95" s="3"/>
      <c r="N95" s="2"/>
      <c r="O95" s="3"/>
      <c r="P95" s="2"/>
      <c r="Q95" s="3"/>
      <c r="R95" s="3"/>
      <c r="S95" s="3"/>
      <c r="T95" s="2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ht="32.25" customHeight="1" x14ac:dyDescent="0.25">
      <c r="A96" s="1"/>
      <c r="B96" s="2"/>
      <c r="C96" s="2"/>
      <c r="D96" s="3"/>
      <c r="E96" s="2"/>
      <c r="F96" s="3"/>
      <c r="G96" s="2"/>
      <c r="H96" s="2"/>
      <c r="I96" s="2"/>
      <c r="J96" s="3"/>
      <c r="K96" s="3"/>
      <c r="L96" s="3"/>
      <c r="M96" s="3"/>
      <c r="N96" s="2"/>
      <c r="O96" s="3"/>
      <c r="P96" s="2"/>
      <c r="Q96" s="3"/>
      <c r="R96" s="3"/>
      <c r="S96" s="3"/>
      <c r="T96" s="2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ht="32.25" customHeight="1" x14ac:dyDescent="0.25">
      <c r="A97" s="1"/>
      <c r="B97" s="2"/>
      <c r="C97" s="2"/>
      <c r="D97" s="3"/>
      <c r="E97" s="2"/>
      <c r="F97" s="3"/>
      <c r="G97" s="2"/>
      <c r="H97" s="2"/>
      <c r="I97" s="2"/>
      <c r="J97" s="3"/>
      <c r="K97" s="3"/>
      <c r="L97" s="3"/>
      <c r="M97" s="3"/>
      <c r="N97" s="2"/>
      <c r="O97" s="3"/>
      <c r="P97" s="2"/>
      <c r="Q97" s="3"/>
      <c r="R97" s="3"/>
      <c r="S97" s="3"/>
      <c r="T97" s="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ht="32.25" customHeight="1" x14ac:dyDescent="0.25">
      <c r="A98" s="1"/>
      <c r="B98" s="2"/>
      <c r="C98" s="2"/>
      <c r="D98" s="3"/>
      <c r="E98" s="2"/>
      <c r="F98" s="3"/>
      <c r="G98" s="2"/>
      <c r="H98" s="2"/>
      <c r="I98" s="2"/>
      <c r="J98" s="3"/>
      <c r="K98" s="3"/>
      <c r="L98" s="3"/>
      <c r="M98" s="3"/>
      <c r="N98" s="2"/>
      <c r="O98" s="3"/>
      <c r="P98" s="2"/>
      <c r="Q98" s="3"/>
      <c r="R98" s="3"/>
      <c r="S98" s="3"/>
      <c r="T98" s="2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ht="32.25" customHeight="1" x14ac:dyDescent="0.25">
      <c r="A99" s="1"/>
      <c r="B99" s="2"/>
      <c r="C99" s="2"/>
      <c r="D99" s="3"/>
      <c r="E99" s="2"/>
      <c r="F99" s="3"/>
      <c r="G99" s="2"/>
      <c r="H99" s="2"/>
      <c r="I99" s="2"/>
      <c r="J99" s="3"/>
      <c r="K99" s="3"/>
      <c r="L99" s="3"/>
      <c r="M99" s="3"/>
      <c r="N99" s="2"/>
      <c r="O99" s="3"/>
      <c r="P99" s="2"/>
      <c r="Q99" s="3"/>
      <c r="R99" s="3"/>
      <c r="S99" s="3"/>
      <c r="T99" s="2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ht="32.25" customHeight="1" x14ac:dyDescent="0.25">
      <c r="A100" s="1"/>
      <c r="B100" s="2"/>
      <c r="C100" s="2"/>
      <c r="D100" s="3"/>
      <c r="E100" s="2"/>
      <c r="F100" s="3"/>
      <c r="G100" s="2"/>
      <c r="H100" s="2"/>
      <c r="I100" s="2"/>
      <c r="J100" s="3"/>
      <c r="K100" s="3"/>
      <c r="L100" s="3"/>
      <c r="M100" s="3"/>
      <c r="N100" s="2"/>
      <c r="O100" s="3"/>
      <c r="P100" s="2"/>
      <c r="Q100" s="3"/>
      <c r="R100" s="3"/>
      <c r="S100" s="3"/>
      <c r="T100" s="2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ht="32.25" customHeight="1" x14ac:dyDescent="0.25">
      <c r="A101" s="1"/>
      <c r="B101" s="2"/>
      <c r="C101" s="2"/>
      <c r="D101" s="3"/>
      <c r="E101" s="2"/>
      <c r="F101" s="3"/>
      <c r="G101" s="2"/>
      <c r="H101" s="2"/>
      <c r="I101" s="2"/>
      <c r="J101" s="3"/>
      <c r="K101" s="3"/>
      <c r="L101" s="3"/>
      <c r="M101" s="3"/>
      <c r="N101" s="2"/>
      <c r="O101" s="3"/>
      <c r="P101" s="2"/>
      <c r="Q101" s="3"/>
      <c r="R101" s="3"/>
      <c r="S101" s="3"/>
      <c r="T101" s="2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ht="32.25" customHeight="1" x14ac:dyDescent="0.25">
      <c r="A102" s="1"/>
      <c r="B102" s="2"/>
      <c r="C102" s="2"/>
      <c r="D102" s="3"/>
      <c r="E102" s="2"/>
      <c r="F102" s="3"/>
      <c r="G102" s="2"/>
      <c r="H102" s="2"/>
      <c r="I102" s="2"/>
      <c r="J102" s="3"/>
      <c r="K102" s="3"/>
      <c r="L102" s="3"/>
      <c r="M102" s="3"/>
      <c r="N102" s="2"/>
      <c r="O102" s="3"/>
      <c r="P102" s="2"/>
      <c r="Q102" s="3"/>
      <c r="R102" s="3"/>
      <c r="S102" s="3"/>
      <c r="T102" s="2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ht="32.25" customHeight="1" x14ac:dyDescent="0.25">
      <c r="A103" s="1"/>
      <c r="B103" s="2"/>
      <c r="C103" s="2"/>
      <c r="D103" s="3"/>
      <c r="E103" s="2"/>
      <c r="F103" s="3"/>
      <c r="G103" s="2"/>
      <c r="H103" s="2"/>
      <c r="I103" s="2"/>
      <c r="J103" s="3"/>
      <c r="K103" s="3"/>
      <c r="L103" s="3"/>
      <c r="M103" s="3"/>
      <c r="N103" s="2"/>
      <c r="O103" s="3"/>
      <c r="P103" s="2"/>
      <c r="Q103" s="3"/>
      <c r="R103" s="3"/>
      <c r="S103" s="3"/>
      <c r="T103" s="2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ht="32.25" customHeight="1" x14ac:dyDescent="0.25">
      <c r="A104" s="1"/>
      <c r="B104" s="2"/>
      <c r="C104" s="2"/>
      <c r="D104" s="3"/>
      <c r="E104" s="2"/>
      <c r="F104" s="3"/>
      <c r="G104" s="2"/>
      <c r="H104" s="2"/>
      <c r="I104" s="2"/>
      <c r="J104" s="3"/>
      <c r="K104" s="3"/>
      <c r="L104" s="3"/>
      <c r="M104" s="3"/>
      <c r="N104" s="2"/>
      <c r="O104" s="3"/>
      <c r="P104" s="2"/>
      <c r="Q104" s="3"/>
      <c r="R104" s="3"/>
      <c r="S104" s="3"/>
      <c r="T104" s="2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ht="32.25" customHeight="1" x14ac:dyDescent="0.25">
      <c r="A105" s="1"/>
      <c r="B105" s="2"/>
      <c r="C105" s="2"/>
      <c r="D105" s="3"/>
      <c r="E105" s="2"/>
      <c r="F105" s="3"/>
      <c r="G105" s="2"/>
      <c r="H105" s="2"/>
      <c r="I105" s="2"/>
      <c r="J105" s="3"/>
      <c r="K105" s="3"/>
      <c r="L105" s="3"/>
      <c r="M105" s="3"/>
      <c r="N105" s="2"/>
      <c r="O105" s="3"/>
      <c r="P105" s="2"/>
      <c r="Q105" s="3"/>
      <c r="R105" s="3"/>
      <c r="S105" s="3"/>
      <c r="T105" s="2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ht="32.25" customHeight="1" x14ac:dyDescent="0.25">
      <c r="A106" s="1"/>
      <c r="B106" s="2"/>
      <c r="C106" s="2"/>
      <c r="D106" s="3"/>
      <c r="E106" s="2"/>
      <c r="F106" s="3"/>
      <c r="G106" s="2"/>
      <c r="H106" s="2"/>
      <c r="I106" s="2"/>
      <c r="J106" s="3"/>
      <c r="K106" s="3"/>
      <c r="L106" s="3"/>
      <c r="M106" s="3"/>
      <c r="N106" s="2"/>
      <c r="O106" s="3"/>
      <c r="P106" s="2"/>
      <c r="Q106" s="3"/>
      <c r="R106" s="3"/>
      <c r="S106" s="3"/>
      <c r="T106" s="2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ht="32.25" customHeight="1" x14ac:dyDescent="0.25">
      <c r="A107" s="1"/>
      <c r="B107" s="2"/>
      <c r="C107" s="2"/>
      <c r="D107" s="3"/>
      <c r="E107" s="2"/>
      <c r="F107" s="3"/>
      <c r="G107" s="2"/>
      <c r="H107" s="2"/>
      <c r="I107" s="2"/>
      <c r="J107" s="3"/>
      <c r="K107" s="3"/>
      <c r="L107" s="3"/>
      <c r="M107" s="3"/>
      <c r="N107" s="2"/>
      <c r="O107" s="3"/>
      <c r="P107" s="2"/>
      <c r="Q107" s="3"/>
      <c r="R107" s="3"/>
      <c r="S107" s="3"/>
      <c r="T107" s="2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ht="32.25" customHeight="1" x14ac:dyDescent="0.25">
      <c r="A108" s="1"/>
      <c r="B108" s="2"/>
      <c r="C108" s="2"/>
      <c r="D108" s="3"/>
      <c r="E108" s="2"/>
      <c r="F108" s="3"/>
      <c r="G108" s="2"/>
      <c r="H108" s="2"/>
      <c r="I108" s="2"/>
      <c r="J108" s="3"/>
      <c r="K108" s="3"/>
      <c r="L108" s="3"/>
      <c r="M108" s="3"/>
      <c r="N108" s="2"/>
      <c r="O108" s="3"/>
      <c r="P108" s="2"/>
      <c r="Q108" s="3"/>
      <c r="R108" s="3"/>
      <c r="S108" s="3"/>
      <c r="T108" s="2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ht="32.25" customHeight="1" x14ac:dyDescent="0.25">
      <c r="A109" s="1"/>
      <c r="B109" s="2"/>
      <c r="C109" s="2"/>
      <c r="D109" s="3"/>
      <c r="E109" s="2"/>
      <c r="F109" s="3"/>
      <c r="G109" s="2"/>
      <c r="H109" s="2"/>
      <c r="I109" s="2"/>
      <c r="J109" s="3"/>
      <c r="K109" s="3"/>
      <c r="L109" s="3"/>
      <c r="M109" s="3"/>
      <c r="N109" s="2"/>
      <c r="O109" s="3"/>
      <c r="P109" s="2"/>
      <c r="Q109" s="3"/>
      <c r="R109" s="3"/>
      <c r="S109" s="3"/>
      <c r="T109" s="2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ht="32.25" customHeight="1" x14ac:dyDescent="0.25">
      <c r="A110" s="1"/>
      <c r="B110" s="2"/>
      <c r="C110" s="2"/>
      <c r="D110" s="3"/>
      <c r="E110" s="2"/>
      <c r="F110" s="3"/>
      <c r="G110" s="2"/>
      <c r="H110" s="2"/>
      <c r="I110" s="2"/>
      <c r="J110" s="3"/>
      <c r="K110" s="3"/>
      <c r="L110" s="3"/>
      <c r="M110" s="3"/>
      <c r="N110" s="2"/>
      <c r="O110" s="3"/>
      <c r="P110" s="2"/>
      <c r="Q110" s="3"/>
      <c r="R110" s="3"/>
      <c r="S110" s="3"/>
      <c r="T110" s="2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ht="32.25" customHeight="1" x14ac:dyDescent="0.25">
      <c r="A111" s="1"/>
      <c r="B111" s="2"/>
      <c r="C111" s="2"/>
      <c r="D111" s="3"/>
      <c r="E111" s="2"/>
      <c r="F111" s="3"/>
      <c r="G111" s="2"/>
      <c r="H111" s="2"/>
      <c r="I111" s="2"/>
      <c r="J111" s="3"/>
      <c r="K111" s="3"/>
      <c r="L111" s="3"/>
      <c r="M111" s="3"/>
      <c r="N111" s="2"/>
      <c r="O111" s="3"/>
      <c r="P111" s="2"/>
      <c r="Q111" s="3"/>
      <c r="R111" s="3"/>
      <c r="S111" s="3"/>
      <c r="T111" s="2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ht="32.25" customHeight="1" x14ac:dyDescent="0.25">
      <c r="A112" s="1"/>
      <c r="B112" s="2"/>
      <c r="C112" s="2"/>
      <c r="D112" s="3"/>
      <c r="E112" s="2"/>
      <c r="F112" s="3"/>
      <c r="G112" s="2"/>
      <c r="H112" s="2"/>
      <c r="I112" s="2"/>
      <c r="J112" s="3"/>
      <c r="K112" s="3"/>
      <c r="L112" s="3"/>
      <c r="M112" s="3"/>
      <c r="N112" s="2"/>
      <c r="O112" s="3"/>
      <c r="P112" s="2"/>
      <c r="Q112" s="3"/>
      <c r="R112" s="3"/>
      <c r="S112" s="3"/>
      <c r="T112" s="2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ht="32.25" customHeight="1" x14ac:dyDescent="0.25">
      <c r="A113" s="1"/>
      <c r="B113" s="2"/>
      <c r="C113" s="2"/>
      <c r="D113" s="3"/>
      <c r="E113" s="2"/>
      <c r="F113" s="3"/>
      <c r="G113" s="2"/>
      <c r="H113" s="2"/>
      <c r="I113" s="2"/>
      <c r="J113" s="3"/>
      <c r="K113" s="3"/>
      <c r="L113" s="3"/>
      <c r="M113" s="3"/>
      <c r="N113" s="2"/>
      <c r="O113" s="3"/>
      <c r="P113" s="2"/>
      <c r="Q113" s="3"/>
      <c r="R113" s="3"/>
      <c r="S113" s="3"/>
      <c r="T113" s="2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ht="32.25" customHeight="1" x14ac:dyDescent="0.25">
      <c r="A114" s="1"/>
      <c r="B114" s="2"/>
      <c r="C114" s="2"/>
      <c r="D114" s="3"/>
      <c r="E114" s="2"/>
      <c r="F114" s="3"/>
      <c r="G114" s="2"/>
      <c r="H114" s="2"/>
      <c r="I114" s="2"/>
      <c r="J114" s="3"/>
      <c r="K114" s="3"/>
      <c r="L114" s="3"/>
      <c r="M114" s="3"/>
      <c r="N114" s="2"/>
      <c r="O114" s="3"/>
      <c r="P114" s="2"/>
      <c r="Q114" s="3"/>
      <c r="R114" s="3"/>
      <c r="S114" s="3"/>
      <c r="T114" s="2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ht="32.25" customHeight="1" x14ac:dyDescent="0.25">
      <c r="A115" s="1"/>
      <c r="B115" s="2"/>
      <c r="C115" s="2"/>
      <c r="D115" s="3"/>
      <c r="E115" s="2"/>
      <c r="F115" s="3"/>
      <c r="G115" s="2"/>
      <c r="H115" s="2"/>
      <c r="I115" s="2"/>
      <c r="J115" s="3"/>
      <c r="K115" s="3"/>
      <c r="L115" s="3"/>
      <c r="M115" s="3"/>
      <c r="N115" s="2"/>
      <c r="O115" s="3"/>
      <c r="P115" s="2"/>
      <c r="Q115" s="3"/>
      <c r="R115" s="3"/>
      <c r="S115" s="3"/>
      <c r="T115" s="2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ht="32.25" customHeight="1" x14ac:dyDescent="0.25">
      <c r="A116" s="1"/>
      <c r="B116" s="2"/>
      <c r="C116" s="2"/>
      <c r="D116" s="3"/>
      <c r="E116" s="2"/>
      <c r="F116" s="3"/>
      <c r="G116" s="2"/>
      <c r="H116" s="2"/>
      <c r="I116" s="2"/>
      <c r="J116" s="3"/>
      <c r="K116" s="3"/>
      <c r="L116" s="3"/>
      <c r="M116" s="3"/>
      <c r="N116" s="2"/>
      <c r="O116" s="3"/>
      <c r="P116" s="2"/>
      <c r="Q116" s="3"/>
      <c r="R116" s="3"/>
      <c r="S116" s="3"/>
      <c r="T116" s="2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ht="32.25" customHeight="1" x14ac:dyDescent="0.25">
      <c r="A117" s="1"/>
      <c r="B117" s="2"/>
      <c r="C117" s="2"/>
      <c r="D117" s="3"/>
      <c r="E117" s="2"/>
      <c r="F117" s="3"/>
      <c r="G117" s="2"/>
      <c r="H117" s="2"/>
      <c r="I117" s="2"/>
      <c r="J117" s="3"/>
      <c r="K117" s="3"/>
      <c r="L117" s="3"/>
      <c r="M117" s="3"/>
      <c r="N117" s="2"/>
      <c r="O117" s="3"/>
      <c r="P117" s="2"/>
      <c r="Q117" s="3"/>
      <c r="R117" s="3"/>
      <c r="S117" s="3"/>
      <c r="T117" s="2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ht="32.25" customHeight="1" x14ac:dyDescent="0.25">
      <c r="A118" s="1"/>
      <c r="B118" s="2"/>
      <c r="C118" s="2"/>
      <c r="D118" s="3"/>
      <c r="E118" s="2"/>
      <c r="F118" s="3"/>
      <c r="G118" s="2"/>
      <c r="H118" s="2"/>
      <c r="I118" s="2"/>
      <c r="J118" s="3"/>
      <c r="K118" s="3"/>
      <c r="L118" s="3"/>
      <c r="M118" s="3"/>
      <c r="N118" s="2"/>
      <c r="O118" s="3"/>
      <c r="P118" s="2"/>
      <c r="Q118" s="3"/>
      <c r="R118" s="3"/>
      <c r="S118" s="3"/>
      <c r="T118" s="2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ht="32.25" customHeight="1" x14ac:dyDescent="0.25">
      <c r="A119" s="1"/>
      <c r="B119" s="2"/>
      <c r="C119" s="2"/>
      <c r="D119" s="3"/>
      <c r="E119" s="2"/>
      <c r="F119" s="3"/>
      <c r="G119" s="2"/>
      <c r="H119" s="2"/>
      <c r="I119" s="2"/>
      <c r="J119" s="3"/>
      <c r="K119" s="3"/>
      <c r="L119" s="3"/>
      <c r="M119" s="3"/>
      <c r="N119" s="2"/>
      <c r="O119" s="3"/>
      <c r="P119" s="2"/>
      <c r="Q119" s="3"/>
      <c r="R119" s="3"/>
      <c r="S119" s="3"/>
      <c r="T119" s="2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ht="32.25" customHeight="1" x14ac:dyDescent="0.25">
      <c r="A120" s="1"/>
      <c r="B120" s="2"/>
      <c r="C120" s="2"/>
      <c r="D120" s="3"/>
      <c r="E120" s="2"/>
      <c r="F120" s="3"/>
      <c r="G120" s="2"/>
      <c r="H120" s="2"/>
      <c r="I120" s="2"/>
      <c r="J120" s="3"/>
      <c r="K120" s="3"/>
      <c r="L120" s="3"/>
      <c r="M120" s="3"/>
      <c r="N120" s="2"/>
      <c r="O120" s="3"/>
      <c r="P120" s="2"/>
      <c r="Q120" s="3"/>
      <c r="R120" s="3"/>
      <c r="S120" s="3"/>
      <c r="T120" s="2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ht="32.25" customHeight="1" x14ac:dyDescent="0.25">
      <c r="A121" s="1"/>
      <c r="B121" s="2"/>
      <c r="C121" s="2"/>
      <c r="D121" s="3"/>
      <c r="E121" s="2"/>
      <c r="F121" s="3"/>
      <c r="G121" s="2"/>
      <c r="H121" s="2"/>
      <c r="I121" s="2"/>
      <c r="J121" s="3"/>
      <c r="K121" s="3"/>
      <c r="L121" s="3"/>
      <c r="M121" s="3"/>
      <c r="N121" s="2"/>
      <c r="O121" s="3"/>
      <c r="P121" s="2"/>
      <c r="Q121" s="3"/>
      <c r="R121" s="3"/>
      <c r="S121" s="3"/>
      <c r="T121" s="2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ht="32.25" customHeight="1" x14ac:dyDescent="0.25">
      <c r="A122" s="1"/>
      <c r="B122" s="2"/>
      <c r="C122" s="2"/>
      <c r="D122" s="3"/>
      <c r="E122" s="2"/>
      <c r="F122" s="3"/>
      <c r="G122" s="2"/>
      <c r="H122" s="2"/>
      <c r="I122" s="2"/>
      <c r="J122" s="3"/>
      <c r="K122" s="3"/>
      <c r="L122" s="3"/>
      <c r="M122" s="3"/>
      <c r="N122" s="2"/>
      <c r="O122" s="3"/>
      <c r="P122" s="2"/>
      <c r="Q122" s="3"/>
      <c r="R122" s="3"/>
      <c r="S122" s="3"/>
      <c r="T122" s="2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ht="32.25" customHeight="1" x14ac:dyDescent="0.25">
      <c r="A123" s="1"/>
      <c r="B123" s="2"/>
      <c r="C123" s="2"/>
      <c r="D123" s="3"/>
      <c r="E123" s="2"/>
      <c r="F123" s="3"/>
      <c r="G123" s="2"/>
      <c r="H123" s="2"/>
      <c r="I123" s="2"/>
      <c r="J123" s="3"/>
      <c r="K123" s="3"/>
      <c r="L123" s="3"/>
      <c r="M123" s="3"/>
      <c r="N123" s="2"/>
      <c r="O123" s="3"/>
      <c r="P123" s="2"/>
      <c r="Q123" s="3"/>
      <c r="R123" s="3"/>
      <c r="S123" s="3"/>
      <c r="T123" s="2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ht="32.25" customHeight="1" x14ac:dyDescent="0.25">
      <c r="A124" s="1"/>
      <c r="B124" s="2"/>
      <c r="C124" s="2"/>
      <c r="D124" s="3"/>
      <c r="E124" s="2"/>
      <c r="F124" s="3"/>
      <c r="G124" s="2"/>
      <c r="H124" s="2"/>
      <c r="I124" s="2"/>
      <c r="J124" s="3"/>
      <c r="K124" s="3"/>
      <c r="L124" s="3"/>
      <c r="M124" s="3"/>
      <c r="N124" s="2"/>
      <c r="O124" s="3"/>
      <c r="P124" s="2"/>
      <c r="Q124" s="3"/>
      <c r="R124" s="3"/>
      <c r="S124" s="3"/>
      <c r="T124" s="2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ht="32.25" customHeight="1" x14ac:dyDescent="0.25">
      <c r="A125" s="1"/>
      <c r="B125" s="2"/>
      <c r="C125" s="2"/>
      <c r="D125" s="3"/>
      <c r="E125" s="2"/>
      <c r="F125" s="3"/>
      <c r="G125" s="2"/>
      <c r="H125" s="2"/>
      <c r="I125" s="2"/>
      <c r="J125" s="3"/>
      <c r="K125" s="3"/>
      <c r="L125" s="3"/>
      <c r="M125" s="3"/>
      <c r="N125" s="2"/>
      <c r="O125" s="3"/>
      <c r="P125" s="2"/>
      <c r="Q125" s="3"/>
      <c r="R125" s="3"/>
      <c r="S125" s="3"/>
      <c r="T125" s="2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ht="32.25" customHeight="1" x14ac:dyDescent="0.25">
      <c r="A126" s="1"/>
      <c r="B126" s="2"/>
      <c r="C126" s="2"/>
      <c r="D126" s="3"/>
      <c r="E126" s="2"/>
      <c r="F126" s="3"/>
      <c r="G126" s="2"/>
      <c r="H126" s="2"/>
      <c r="I126" s="2"/>
      <c r="J126" s="3"/>
      <c r="K126" s="3"/>
      <c r="L126" s="3"/>
      <c r="M126" s="3"/>
      <c r="N126" s="2"/>
      <c r="O126" s="3"/>
      <c r="P126" s="2"/>
      <c r="Q126" s="3"/>
      <c r="R126" s="3"/>
      <c r="S126" s="3"/>
      <c r="T126" s="2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ht="32.25" customHeight="1" x14ac:dyDescent="0.25">
      <c r="A127" s="1"/>
      <c r="B127" s="2"/>
      <c r="C127" s="2"/>
      <c r="D127" s="3"/>
      <c r="E127" s="2"/>
      <c r="F127" s="3"/>
      <c r="G127" s="2"/>
      <c r="H127" s="2"/>
      <c r="I127" s="2"/>
      <c r="J127" s="3"/>
      <c r="K127" s="3"/>
      <c r="L127" s="3"/>
      <c r="M127" s="3"/>
      <c r="N127" s="2"/>
      <c r="O127" s="3"/>
      <c r="P127" s="2"/>
      <c r="Q127" s="3"/>
      <c r="R127" s="3"/>
      <c r="S127" s="3"/>
      <c r="T127" s="2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ht="32.25" customHeight="1" x14ac:dyDescent="0.25">
      <c r="A128" s="1"/>
      <c r="B128" s="2"/>
      <c r="C128" s="2"/>
      <c r="D128" s="3"/>
      <c r="E128" s="2"/>
      <c r="F128" s="3"/>
      <c r="G128" s="2"/>
      <c r="H128" s="2"/>
      <c r="I128" s="2"/>
      <c r="J128" s="3"/>
      <c r="K128" s="3"/>
      <c r="L128" s="3"/>
      <c r="M128" s="3"/>
      <c r="N128" s="2"/>
      <c r="O128" s="3"/>
      <c r="P128" s="2"/>
      <c r="Q128" s="3"/>
      <c r="R128" s="3"/>
      <c r="S128" s="3"/>
      <c r="T128" s="2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ht="32.25" customHeight="1" x14ac:dyDescent="0.25">
      <c r="A129" s="1"/>
      <c r="B129" s="2"/>
      <c r="C129" s="2"/>
      <c r="D129" s="3"/>
      <c r="E129" s="2"/>
      <c r="F129" s="3"/>
      <c r="G129" s="2"/>
      <c r="H129" s="2"/>
      <c r="I129" s="2"/>
      <c r="J129" s="3"/>
      <c r="K129" s="3"/>
      <c r="L129" s="3"/>
      <c r="M129" s="3"/>
      <c r="N129" s="2"/>
      <c r="O129" s="3"/>
      <c r="P129" s="2"/>
      <c r="Q129" s="3"/>
      <c r="R129" s="3"/>
      <c r="S129" s="3"/>
      <c r="T129" s="2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ht="32.25" customHeight="1" x14ac:dyDescent="0.25">
      <c r="A130" s="1"/>
      <c r="B130" s="2"/>
      <c r="C130" s="2"/>
      <c r="D130" s="3"/>
      <c r="E130" s="2"/>
      <c r="F130" s="3"/>
      <c r="G130" s="2"/>
      <c r="H130" s="2"/>
      <c r="I130" s="2"/>
      <c r="J130" s="3"/>
      <c r="K130" s="3"/>
      <c r="L130" s="3"/>
      <c r="M130" s="3"/>
      <c r="N130" s="2"/>
      <c r="O130" s="3"/>
      <c r="P130" s="2"/>
      <c r="Q130" s="3"/>
      <c r="R130" s="3"/>
      <c r="S130" s="3"/>
      <c r="T130" s="2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ht="32.25" customHeight="1" x14ac:dyDescent="0.25">
      <c r="A131" s="1"/>
      <c r="B131" s="2"/>
      <c r="C131" s="2"/>
      <c r="D131" s="3"/>
      <c r="E131" s="2"/>
      <c r="F131" s="3"/>
      <c r="G131" s="2"/>
      <c r="H131" s="2"/>
      <c r="I131" s="2"/>
      <c r="J131" s="3"/>
      <c r="K131" s="3"/>
      <c r="L131" s="3"/>
      <c r="M131" s="3"/>
      <c r="N131" s="2"/>
      <c r="O131" s="3"/>
      <c r="P131" s="2"/>
      <c r="Q131" s="3"/>
      <c r="R131" s="3"/>
      <c r="S131" s="3"/>
      <c r="T131" s="2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ht="32.25" customHeight="1" x14ac:dyDescent="0.25">
      <c r="A132" s="1"/>
      <c r="B132" s="2"/>
      <c r="C132" s="2"/>
      <c r="D132" s="3"/>
      <c r="E132" s="2"/>
      <c r="F132" s="3"/>
      <c r="G132" s="2"/>
      <c r="H132" s="2"/>
      <c r="I132" s="2"/>
      <c r="J132" s="3"/>
      <c r="K132" s="3"/>
      <c r="L132" s="3"/>
      <c r="M132" s="3"/>
      <c r="N132" s="2"/>
      <c r="O132" s="3"/>
      <c r="P132" s="2"/>
      <c r="Q132" s="3"/>
      <c r="R132" s="3"/>
      <c r="S132" s="3"/>
      <c r="T132" s="2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ht="32.25" customHeight="1" x14ac:dyDescent="0.25">
      <c r="A133" s="1"/>
      <c r="B133" s="2"/>
      <c r="C133" s="2"/>
      <c r="D133" s="3"/>
      <c r="E133" s="2"/>
      <c r="F133" s="3"/>
      <c r="G133" s="2"/>
      <c r="H133" s="2"/>
      <c r="I133" s="2"/>
      <c r="J133" s="3"/>
      <c r="K133" s="3"/>
      <c r="L133" s="3"/>
      <c r="M133" s="3"/>
      <c r="N133" s="2"/>
      <c r="O133" s="3"/>
      <c r="P133" s="2"/>
      <c r="Q133" s="3"/>
      <c r="R133" s="3"/>
      <c r="S133" s="3"/>
      <c r="T133" s="2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ht="32.25" customHeight="1" x14ac:dyDescent="0.25">
      <c r="A134" s="1"/>
      <c r="B134" s="2"/>
      <c r="C134" s="2"/>
      <c r="D134" s="3"/>
      <c r="E134" s="2"/>
      <c r="F134" s="3"/>
      <c r="G134" s="2"/>
      <c r="H134" s="2"/>
      <c r="I134" s="2"/>
      <c r="J134" s="3"/>
      <c r="K134" s="3"/>
      <c r="L134" s="3"/>
      <c r="M134" s="3"/>
      <c r="N134" s="2"/>
      <c r="O134" s="3"/>
      <c r="P134" s="2"/>
      <c r="Q134" s="3"/>
      <c r="R134" s="3"/>
      <c r="S134" s="3"/>
      <c r="T134" s="2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ht="32.25" customHeight="1" x14ac:dyDescent="0.25">
      <c r="A135" s="1"/>
      <c r="B135" s="2"/>
      <c r="C135" s="2"/>
      <c r="D135" s="3"/>
      <c r="E135" s="2"/>
      <c r="F135" s="3"/>
      <c r="G135" s="2"/>
      <c r="H135" s="2"/>
      <c r="I135" s="2"/>
      <c r="J135" s="3"/>
      <c r="K135" s="3"/>
      <c r="L135" s="3"/>
      <c r="M135" s="3"/>
      <c r="N135" s="2"/>
      <c r="O135" s="3"/>
      <c r="P135" s="2"/>
      <c r="Q135" s="3"/>
      <c r="R135" s="3"/>
      <c r="S135" s="3"/>
      <c r="T135" s="2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ht="32.25" customHeight="1" x14ac:dyDescent="0.25">
      <c r="A136" s="1"/>
      <c r="B136" s="2"/>
      <c r="C136" s="2"/>
      <c r="D136" s="3"/>
      <c r="E136" s="2"/>
      <c r="F136" s="3"/>
      <c r="G136" s="2"/>
      <c r="H136" s="2"/>
      <c r="I136" s="2"/>
      <c r="J136" s="3"/>
      <c r="K136" s="3"/>
      <c r="L136" s="3"/>
      <c r="M136" s="3"/>
      <c r="N136" s="2"/>
      <c r="O136" s="3"/>
      <c r="P136" s="2"/>
      <c r="Q136" s="3"/>
      <c r="R136" s="3"/>
      <c r="S136" s="3"/>
      <c r="T136" s="2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ht="32.25" customHeight="1" x14ac:dyDescent="0.25">
      <c r="A137" s="1"/>
      <c r="B137" s="2"/>
      <c r="C137" s="2"/>
      <c r="D137" s="3"/>
      <c r="E137" s="2"/>
      <c r="F137" s="3"/>
      <c r="G137" s="2"/>
      <c r="H137" s="2"/>
      <c r="I137" s="2"/>
      <c r="J137" s="3"/>
      <c r="K137" s="3"/>
      <c r="L137" s="3"/>
      <c r="M137" s="3"/>
      <c r="N137" s="2"/>
      <c r="O137" s="3"/>
      <c r="P137" s="2"/>
      <c r="Q137" s="3"/>
      <c r="R137" s="3"/>
      <c r="S137" s="3"/>
      <c r="T137" s="2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ht="32.25" customHeight="1" x14ac:dyDescent="0.25">
      <c r="A138" s="1"/>
      <c r="B138" s="2"/>
      <c r="C138" s="2"/>
      <c r="D138" s="3"/>
      <c r="E138" s="2"/>
      <c r="F138" s="3"/>
      <c r="G138" s="2"/>
      <c r="H138" s="2"/>
      <c r="I138" s="2"/>
      <c r="J138" s="3"/>
      <c r="K138" s="3"/>
      <c r="L138" s="3"/>
      <c r="M138" s="3"/>
      <c r="N138" s="2"/>
      <c r="O138" s="3"/>
      <c r="P138" s="2"/>
      <c r="Q138" s="3"/>
      <c r="R138" s="3"/>
      <c r="S138" s="3"/>
      <c r="T138" s="2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32.25" customHeight="1" x14ac:dyDescent="0.25">
      <c r="A139" s="1"/>
      <c r="B139" s="2"/>
      <c r="C139" s="2"/>
      <c r="D139" s="3"/>
      <c r="E139" s="2"/>
      <c r="F139" s="3"/>
      <c r="G139" s="2"/>
      <c r="H139" s="2"/>
      <c r="I139" s="2"/>
      <c r="J139" s="3"/>
      <c r="K139" s="3"/>
      <c r="L139" s="3"/>
      <c r="M139" s="3"/>
      <c r="N139" s="2"/>
      <c r="O139" s="3"/>
      <c r="P139" s="2"/>
      <c r="Q139" s="3"/>
      <c r="R139" s="3"/>
      <c r="S139" s="3"/>
      <c r="T139" s="2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ht="32.25" customHeight="1" x14ac:dyDescent="0.25">
      <c r="A140" s="1"/>
      <c r="B140" s="2"/>
      <c r="C140" s="2"/>
      <c r="D140" s="3"/>
      <c r="E140" s="2"/>
      <c r="F140" s="3"/>
      <c r="G140" s="2"/>
      <c r="H140" s="2"/>
      <c r="I140" s="2"/>
      <c r="J140" s="3"/>
      <c r="K140" s="3"/>
      <c r="L140" s="3"/>
      <c r="M140" s="3"/>
      <c r="N140" s="2"/>
      <c r="O140" s="3"/>
      <c r="P140" s="2"/>
      <c r="Q140" s="3"/>
      <c r="R140" s="3"/>
      <c r="S140" s="3"/>
      <c r="T140" s="2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ht="32.25" customHeight="1" x14ac:dyDescent="0.25">
      <c r="A141" s="1"/>
      <c r="B141" s="2"/>
      <c r="C141" s="2"/>
      <c r="D141" s="3"/>
      <c r="E141" s="2"/>
      <c r="F141" s="3"/>
      <c r="G141" s="2"/>
      <c r="H141" s="2"/>
      <c r="I141" s="2"/>
      <c r="J141" s="3"/>
      <c r="K141" s="3"/>
      <c r="L141" s="3"/>
      <c r="M141" s="3"/>
      <c r="N141" s="2"/>
      <c r="O141" s="3"/>
      <c r="P141" s="2"/>
      <c r="Q141" s="3"/>
      <c r="R141" s="3"/>
      <c r="S141" s="3"/>
      <c r="T141" s="2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ht="32.25" customHeight="1" x14ac:dyDescent="0.25">
      <c r="A142" s="1"/>
      <c r="B142" s="2"/>
      <c r="C142" s="2"/>
      <c r="D142" s="3"/>
      <c r="E142" s="2"/>
      <c r="F142" s="3"/>
      <c r="G142" s="2"/>
      <c r="H142" s="2"/>
      <c r="I142" s="2"/>
      <c r="J142" s="3"/>
      <c r="K142" s="3"/>
      <c r="L142" s="3"/>
      <c r="M142" s="3"/>
      <c r="N142" s="2"/>
      <c r="O142" s="3"/>
      <c r="P142" s="2"/>
      <c r="Q142" s="3"/>
      <c r="R142" s="3"/>
      <c r="S142" s="3"/>
      <c r="T142" s="2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ht="32.25" customHeight="1" x14ac:dyDescent="0.25">
      <c r="A143" s="1"/>
      <c r="B143" s="2"/>
      <c r="C143" s="2"/>
      <c r="D143" s="3"/>
      <c r="E143" s="2"/>
      <c r="F143" s="3"/>
      <c r="G143" s="2"/>
      <c r="H143" s="2"/>
      <c r="I143" s="2"/>
      <c r="J143" s="3"/>
      <c r="K143" s="3"/>
      <c r="L143" s="3"/>
      <c r="M143" s="3"/>
      <c r="N143" s="2"/>
      <c r="O143" s="3"/>
      <c r="P143" s="2"/>
      <c r="Q143" s="3"/>
      <c r="R143" s="3"/>
      <c r="S143" s="3"/>
      <c r="T143" s="2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ht="32.25" customHeight="1" x14ac:dyDescent="0.25">
      <c r="A144" s="1"/>
      <c r="B144" s="2"/>
      <c r="C144" s="2"/>
      <c r="D144" s="3"/>
      <c r="E144" s="2"/>
      <c r="F144" s="3"/>
      <c r="G144" s="2"/>
      <c r="H144" s="2"/>
      <c r="I144" s="2"/>
      <c r="J144" s="3"/>
      <c r="K144" s="3"/>
      <c r="L144" s="3"/>
      <c r="M144" s="3"/>
      <c r="N144" s="2"/>
      <c r="O144" s="3"/>
      <c r="P144" s="2"/>
      <c r="Q144" s="3"/>
      <c r="R144" s="3"/>
      <c r="S144" s="3"/>
      <c r="T144" s="2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ht="32.25" customHeight="1" x14ac:dyDescent="0.25">
      <c r="A145" s="1"/>
      <c r="B145" s="2"/>
      <c r="C145" s="2"/>
      <c r="D145" s="3"/>
      <c r="E145" s="2"/>
      <c r="F145" s="3"/>
      <c r="G145" s="2"/>
      <c r="H145" s="2"/>
      <c r="I145" s="2"/>
      <c r="J145" s="3"/>
      <c r="K145" s="3"/>
      <c r="L145" s="3"/>
      <c r="M145" s="3"/>
      <c r="N145" s="2"/>
      <c r="O145" s="3"/>
      <c r="P145" s="2"/>
      <c r="Q145" s="3"/>
      <c r="R145" s="3"/>
      <c r="S145" s="3"/>
      <c r="T145" s="2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ht="32.25" customHeight="1" x14ac:dyDescent="0.25">
      <c r="A146" s="1"/>
      <c r="B146" s="2"/>
      <c r="C146" s="2"/>
      <c r="D146" s="3"/>
      <c r="E146" s="2"/>
      <c r="F146" s="3"/>
      <c r="G146" s="2"/>
      <c r="H146" s="2"/>
      <c r="I146" s="2"/>
      <c r="J146" s="3"/>
      <c r="K146" s="3"/>
      <c r="L146" s="3"/>
      <c r="M146" s="3"/>
      <c r="N146" s="2"/>
      <c r="O146" s="3"/>
      <c r="P146" s="2"/>
      <c r="Q146" s="3"/>
      <c r="R146" s="3"/>
      <c r="S146" s="3"/>
      <c r="T146" s="2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ht="32.25" customHeight="1" x14ac:dyDescent="0.25">
      <c r="A147" s="1"/>
      <c r="B147" s="2"/>
      <c r="C147" s="2"/>
      <c r="D147" s="3"/>
      <c r="E147" s="2"/>
      <c r="F147" s="3"/>
      <c r="G147" s="2"/>
      <c r="H147" s="2"/>
      <c r="I147" s="2"/>
      <c r="J147" s="3"/>
      <c r="K147" s="3"/>
      <c r="L147" s="3"/>
      <c r="M147" s="3"/>
      <c r="N147" s="2"/>
      <c r="O147" s="3"/>
      <c r="P147" s="2"/>
      <c r="Q147" s="3"/>
      <c r="R147" s="3"/>
      <c r="S147" s="3"/>
      <c r="T147" s="2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ht="32.25" customHeight="1" x14ac:dyDescent="0.25">
      <c r="A148" s="1"/>
      <c r="B148" s="2"/>
      <c r="C148" s="2"/>
      <c r="D148" s="3"/>
      <c r="E148" s="2"/>
      <c r="F148" s="3"/>
      <c r="G148" s="2"/>
      <c r="H148" s="2"/>
      <c r="I148" s="2"/>
      <c r="J148" s="3"/>
      <c r="K148" s="3"/>
      <c r="L148" s="3"/>
      <c r="M148" s="3"/>
      <c r="N148" s="2"/>
      <c r="O148" s="3"/>
      <c r="P148" s="2"/>
      <c r="Q148" s="3"/>
      <c r="R148" s="3"/>
      <c r="S148" s="3"/>
      <c r="T148" s="2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ht="32.25" customHeight="1" x14ac:dyDescent="0.25">
      <c r="A149" s="1"/>
      <c r="B149" s="2"/>
      <c r="C149" s="2"/>
      <c r="D149" s="3"/>
      <c r="E149" s="2"/>
      <c r="F149" s="3"/>
      <c r="G149" s="2"/>
      <c r="H149" s="2"/>
      <c r="I149" s="2"/>
      <c r="J149" s="3"/>
      <c r="K149" s="3"/>
      <c r="L149" s="3"/>
      <c r="M149" s="3"/>
      <c r="N149" s="2"/>
      <c r="O149" s="3"/>
      <c r="P149" s="2"/>
      <c r="Q149" s="3"/>
      <c r="R149" s="3"/>
      <c r="S149" s="3"/>
      <c r="T149" s="2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ht="32.25" customHeight="1" x14ac:dyDescent="0.25">
      <c r="A150" s="1"/>
      <c r="B150" s="2"/>
      <c r="C150" s="2"/>
      <c r="D150" s="3"/>
      <c r="E150" s="2"/>
      <c r="F150" s="3"/>
      <c r="G150" s="2"/>
      <c r="H150" s="2"/>
      <c r="I150" s="2"/>
      <c r="J150" s="3"/>
      <c r="K150" s="3"/>
      <c r="L150" s="3"/>
      <c r="M150" s="3"/>
      <c r="N150" s="2"/>
      <c r="O150" s="3"/>
      <c r="P150" s="2"/>
      <c r="Q150" s="3"/>
      <c r="R150" s="3"/>
      <c r="S150" s="3"/>
      <c r="T150" s="2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ht="32.25" customHeight="1" x14ac:dyDescent="0.25">
      <c r="A151" s="1"/>
      <c r="B151" s="2"/>
      <c r="C151" s="2"/>
      <c r="D151" s="3"/>
      <c r="E151" s="2"/>
      <c r="F151" s="3"/>
      <c r="G151" s="2"/>
      <c r="H151" s="2"/>
      <c r="I151" s="2"/>
      <c r="J151" s="3"/>
      <c r="K151" s="3"/>
      <c r="L151" s="3"/>
      <c r="M151" s="3"/>
      <c r="N151" s="2"/>
      <c r="O151" s="3"/>
      <c r="P151" s="2"/>
      <c r="Q151" s="3"/>
      <c r="R151" s="3"/>
      <c r="S151" s="3"/>
      <c r="T151" s="2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ht="32.25" customHeight="1" x14ac:dyDescent="0.25">
      <c r="A152" s="1"/>
      <c r="B152" s="2"/>
      <c r="C152" s="2"/>
      <c r="D152" s="3"/>
      <c r="E152" s="2"/>
      <c r="F152" s="3"/>
      <c r="G152" s="2"/>
      <c r="H152" s="2"/>
      <c r="I152" s="2"/>
      <c r="J152" s="3"/>
      <c r="K152" s="3"/>
      <c r="L152" s="3"/>
      <c r="M152" s="3"/>
      <c r="N152" s="2"/>
      <c r="O152" s="3"/>
      <c r="P152" s="2"/>
      <c r="Q152" s="3"/>
      <c r="R152" s="3"/>
      <c r="S152" s="3"/>
      <c r="T152" s="2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ht="32.25" customHeight="1" x14ac:dyDescent="0.25">
      <c r="A153" s="1"/>
      <c r="B153" s="2"/>
      <c r="C153" s="2"/>
      <c r="D153" s="3"/>
      <c r="E153" s="2"/>
      <c r="F153" s="3"/>
      <c r="G153" s="2"/>
      <c r="H153" s="2"/>
      <c r="I153" s="2"/>
      <c r="J153" s="3"/>
      <c r="K153" s="3"/>
      <c r="L153" s="3"/>
      <c r="M153" s="3"/>
      <c r="N153" s="2"/>
      <c r="O153" s="3"/>
      <c r="P153" s="2"/>
      <c r="Q153" s="3"/>
      <c r="R153" s="3"/>
      <c r="S153" s="3"/>
      <c r="T153" s="2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ht="32.25" customHeight="1" x14ac:dyDescent="0.25">
      <c r="A154" s="1"/>
      <c r="B154" s="2"/>
      <c r="C154" s="2"/>
      <c r="D154" s="3"/>
      <c r="E154" s="2"/>
      <c r="F154" s="3"/>
      <c r="G154" s="2"/>
      <c r="H154" s="2"/>
      <c r="I154" s="2"/>
      <c r="J154" s="3"/>
      <c r="K154" s="3"/>
      <c r="L154" s="3"/>
      <c r="M154" s="3"/>
      <c r="N154" s="2"/>
      <c r="O154" s="3"/>
      <c r="P154" s="2"/>
      <c r="Q154" s="3"/>
      <c r="R154" s="3"/>
      <c r="S154" s="3"/>
      <c r="T154" s="2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ht="32.25" customHeight="1" x14ac:dyDescent="0.25">
      <c r="A155" s="1"/>
      <c r="B155" s="2"/>
      <c r="C155" s="2"/>
      <c r="D155" s="3"/>
      <c r="E155" s="2"/>
      <c r="F155" s="3"/>
      <c r="G155" s="2"/>
      <c r="H155" s="2"/>
      <c r="I155" s="2"/>
      <c r="J155" s="3"/>
      <c r="K155" s="3"/>
      <c r="L155" s="3"/>
      <c r="M155" s="3"/>
      <c r="N155" s="2"/>
      <c r="O155" s="3"/>
      <c r="P155" s="2"/>
      <c r="Q155" s="3"/>
      <c r="R155" s="3"/>
      <c r="S155" s="3"/>
      <c r="T155" s="2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ht="32.25" customHeight="1" x14ac:dyDescent="0.25">
      <c r="A156" s="1"/>
      <c r="B156" s="2"/>
      <c r="C156" s="2"/>
      <c r="D156" s="3"/>
      <c r="E156" s="2"/>
      <c r="F156" s="3"/>
      <c r="G156" s="2"/>
      <c r="H156" s="2"/>
      <c r="I156" s="2"/>
      <c r="J156" s="3"/>
      <c r="K156" s="3"/>
      <c r="L156" s="3"/>
      <c r="M156" s="3"/>
      <c r="N156" s="2"/>
      <c r="O156" s="3"/>
      <c r="P156" s="2"/>
      <c r="Q156" s="3"/>
      <c r="R156" s="3"/>
      <c r="S156" s="3"/>
      <c r="T156" s="2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ht="32.25" customHeight="1" x14ac:dyDescent="0.25">
      <c r="A157" s="1"/>
      <c r="B157" s="2"/>
      <c r="C157" s="2"/>
      <c r="D157" s="3"/>
      <c r="E157" s="2"/>
      <c r="F157" s="3"/>
      <c r="G157" s="2"/>
      <c r="H157" s="2"/>
      <c r="I157" s="2"/>
      <c r="J157" s="3"/>
      <c r="K157" s="3"/>
      <c r="L157" s="3"/>
      <c r="M157" s="3"/>
      <c r="N157" s="2"/>
      <c r="O157" s="3"/>
      <c r="P157" s="2"/>
      <c r="Q157" s="3"/>
      <c r="R157" s="3"/>
      <c r="S157" s="3"/>
      <c r="T157" s="2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ht="32.25" customHeight="1" x14ac:dyDescent="0.25">
      <c r="A158" s="1"/>
      <c r="B158" s="2"/>
      <c r="C158" s="2"/>
      <c r="D158" s="3"/>
      <c r="E158" s="2"/>
      <c r="F158" s="3"/>
      <c r="G158" s="2"/>
      <c r="H158" s="2"/>
      <c r="I158" s="2"/>
      <c r="J158" s="3"/>
      <c r="K158" s="3"/>
      <c r="L158" s="3"/>
      <c r="M158" s="3"/>
      <c r="N158" s="2"/>
      <c r="O158" s="3"/>
      <c r="P158" s="2"/>
      <c r="Q158" s="3"/>
      <c r="R158" s="3"/>
      <c r="S158" s="3"/>
      <c r="T158" s="2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ht="32.25" customHeight="1" x14ac:dyDescent="0.25">
      <c r="A159" s="1"/>
      <c r="B159" s="2"/>
      <c r="C159" s="2"/>
      <c r="D159" s="3"/>
      <c r="E159" s="2"/>
      <c r="F159" s="3"/>
      <c r="G159" s="2"/>
      <c r="H159" s="2"/>
      <c r="I159" s="2"/>
      <c r="J159" s="3"/>
      <c r="K159" s="3"/>
      <c r="L159" s="3"/>
      <c r="M159" s="3"/>
      <c r="N159" s="2"/>
      <c r="O159" s="3"/>
      <c r="P159" s="2"/>
      <c r="Q159" s="3"/>
      <c r="R159" s="3"/>
      <c r="S159" s="3"/>
      <c r="T159" s="2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ht="32.25" customHeight="1" x14ac:dyDescent="0.25">
      <c r="A160" s="1"/>
      <c r="B160" s="2"/>
      <c r="C160" s="2"/>
      <c r="D160" s="3"/>
      <c r="E160" s="2"/>
      <c r="F160" s="3"/>
      <c r="G160" s="2"/>
      <c r="H160" s="2"/>
      <c r="I160" s="2"/>
      <c r="J160" s="3"/>
      <c r="K160" s="3"/>
      <c r="L160" s="3"/>
      <c r="M160" s="3"/>
      <c r="N160" s="2"/>
      <c r="O160" s="3"/>
      <c r="P160" s="2"/>
      <c r="Q160" s="3"/>
      <c r="R160" s="3"/>
      <c r="S160" s="3"/>
      <c r="T160" s="2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ht="32.25" customHeight="1" x14ac:dyDescent="0.25">
      <c r="A161" s="1"/>
      <c r="B161" s="2"/>
      <c r="C161" s="2"/>
      <c r="D161" s="3"/>
      <c r="E161" s="2"/>
      <c r="F161" s="3"/>
      <c r="G161" s="2"/>
      <c r="H161" s="2"/>
      <c r="I161" s="2"/>
      <c r="J161" s="3"/>
      <c r="K161" s="3"/>
      <c r="L161" s="3"/>
      <c r="M161" s="3"/>
      <c r="N161" s="2"/>
      <c r="O161" s="3"/>
      <c r="P161" s="2"/>
      <c r="Q161" s="3"/>
      <c r="R161" s="3"/>
      <c r="S161" s="3"/>
      <c r="T161" s="2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ht="32.25" customHeight="1" x14ac:dyDescent="0.25">
      <c r="A162" s="1"/>
      <c r="B162" s="2"/>
      <c r="C162" s="2"/>
      <c r="D162" s="3"/>
      <c r="E162" s="2"/>
      <c r="F162" s="3"/>
      <c r="G162" s="2"/>
      <c r="H162" s="2"/>
      <c r="I162" s="2"/>
      <c r="J162" s="3"/>
      <c r="K162" s="3"/>
      <c r="L162" s="3"/>
      <c r="M162" s="3"/>
      <c r="N162" s="2"/>
      <c r="O162" s="3"/>
      <c r="P162" s="2"/>
      <c r="Q162" s="3"/>
      <c r="R162" s="3"/>
      <c r="S162" s="3"/>
      <c r="T162" s="2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ht="32.25" customHeight="1" x14ac:dyDescent="0.25">
      <c r="A163" s="1"/>
      <c r="B163" s="2"/>
      <c r="C163" s="2"/>
      <c r="D163" s="3"/>
      <c r="E163" s="2"/>
      <c r="F163" s="3"/>
      <c r="G163" s="2"/>
      <c r="H163" s="2"/>
      <c r="I163" s="2"/>
      <c r="J163" s="3"/>
      <c r="K163" s="3"/>
      <c r="L163" s="3"/>
      <c r="M163" s="3"/>
      <c r="N163" s="2"/>
      <c r="O163" s="3"/>
      <c r="P163" s="2"/>
      <c r="Q163" s="3"/>
      <c r="R163" s="3"/>
      <c r="S163" s="3"/>
      <c r="T163" s="2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ht="32.25" customHeight="1" x14ac:dyDescent="0.25">
      <c r="A164" s="1"/>
      <c r="B164" s="2"/>
      <c r="C164" s="2"/>
      <c r="D164" s="3"/>
      <c r="E164" s="2"/>
      <c r="F164" s="3"/>
      <c r="G164" s="2"/>
      <c r="H164" s="2"/>
      <c r="I164" s="2"/>
      <c r="J164" s="3"/>
      <c r="K164" s="3"/>
      <c r="L164" s="3"/>
      <c r="M164" s="3"/>
      <c r="N164" s="2"/>
      <c r="O164" s="3"/>
      <c r="P164" s="2"/>
      <c r="Q164" s="3"/>
      <c r="R164" s="3"/>
      <c r="S164" s="3"/>
      <c r="T164" s="2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ht="32.25" customHeight="1" x14ac:dyDescent="0.25">
      <c r="A165" s="1"/>
      <c r="B165" s="2"/>
      <c r="C165" s="2"/>
      <c r="D165" s="3"/>
      <c r="E165" s="2"/>
      <c r="F165" s="3"/>
      <c r="G165" s="2"/>
      <c r="H165" s="2"/>
      <c r="I165" s="2"/>
      <c r="J165" s="3"/>
      <c r="K165" s="3"/>
      <c r="L165" s="3"/>
      <c r="M165" s="3"/>
      <c r="N165" s="2"/>
      <c r="O165" s="3"/>
      <c r="P165" s="2"/>
      <c r="Q165" s="3"/>
      <c r="R165" s="3"/>
      <c r="S165" s="3"/>
      <c r="T165" s="2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ht="32.25" customHeight="1" x14ac:dyDescent="0.25">
      <c r="A166" s="1"/>
      <c r="B166" s="2"/>
      <c r="C166" s="2"/>
      <c r="D166" s="3"/>
      <c r="E166" s="2"/>
      <c r="F166" s="3"/>
      <c r="G166" s="2"/>
      <c r="H166" s="2"/>
      <c r="I166" s="2"/>
      <c r="J166" s="3"/>
      <c r="K166" s="3"/>
      <c r="L166" s="3"/>
      <c r="M166" s="3"/>
      <c r="N166" s="2"/>
      <c r="O166" s="3"/>
      <c r="P166" s="2"/>
      <c r="Q166" s="3"/>
      <c r="R166" s="3"/>
      <c r="S166" s="3"/>
      <c r="T166" s="2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ht="32.25" customHeight="1" x14ac:dyDescent="0.25">
      <c r="A167" s="1"/>
      <c r="B167" s="2"/>
      <c r="C167" s="2"/>
      <c r="D167" s="3"/>
      <c r="E167" s="2"/>
      <c r="F167" s="3"/>
      <c r="G167" s="2"/>
      <c r="H167" s="2"/>
      <c r="I167" s="2"/>
      <c r="J167" s="3"/>
      <c r="K167" s="3"/>
      <c r="L167" s="3"/>
      <c r="M167" s="3"/>
      <c r="N167" s="2"/>
      <c r="O167" s="3"/>
      <c r="P167" s="2"/>
      <c r="Q167" s="3"/>
      <c r="R167" s="3"/>
      <c r="S167" s="3"/>
      <c r="T167" s="2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ht="32.25" customHeight="1" x14ac:dyDescent="0.25">
      <c r="A168" s="1"/>
      <c r="B168" s="2"/>
      <c r="C168" s="2"/>
      <c r="D168" s="3"/>
      <c r="E168" s="2"/>
      <c r="F168" s="3"/>
      <c r="G168" s="2"/>
      <c r="H168" s="2"/>
      <c r="I168" s="2"/>
      <c r="J168" s="3"/>
      <c r="K168" s="3"/>
      <c r="L168" s="3"/>
      <c r="M168" s="3"/>
      <c r="N168" s="2"/>
      <c r="O168" s="3"/>
      <c r="P168" s="2"/>
      <c r="Q168" s="3"/>
      <c r="R168" s="3"/>
      <c r="S168" s="3"/>
      <c r="T168" s="2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ht="32.25" customHeight="1" x14ac:dyDescent="0.25">
      <c r="A169" s="1"/>
      <c r="B169" s="2"/>
      <c r="C169" s="2"/>
      <c r="D169" s="3"/>
      <c r="E169" s="2"/>
      <c r="F169" s="3"/>
      <c r="G169" s="2"/>
      <c r="H169" s="2"/>
      <c r="I169" s="2"/>
      <c r="J169" s="3"/>
      <c r="K169" s="3"/>
      <c r="L169" s="3"/>
      <c r="M169" s="3"/>
      <c r="N169" s="2"/>
      <c r="O169" s="3"/>
      <c r="P169" s="2"/>
      <c r="Q169" s="3"/>
      <c r="R169" s="3"/>
      <c r="S169" s="3"/>
      <c r="T169" s="2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ht="32.25" customHeight="1" x14ac:dyDescent="0.25">
      <c r="A170" s="1"/>
      <c r="B170" s="2"/>
      <c r="C170" s="2"/>
      <c r="D170" s="3"/>
      <c r="E170" s="2"/>
      <c r="F170" s="3"/>
      <c r="G170" s="2"/>
      <c r="H170" s="2"/>
      <c r="I170" s="2"/>
      <c r="J170" s="3"/>
      <c r="K170" s="3"/>
      <c r="L170" s="3"/>
      <c r="M170" s="3"/>
      <c r="N170" s="2"/>
      <c r="O170" s="3"/>
      <c r="P170" s="2"/>
      <c r="Q170" s="3"/>
      <c r="R170" s="3"/>
      <c r="S170" s="3"/>
      <c r="T170" s="2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ht="32.25" customHeight="1" x14ac:dyDescent="0.25">
      <c r="A171" s="1"/>
      <c r="B171" s="2"/>
      <c r="C171" s="2"/>
      <c r="D171" s="3"/>
      <c r="E171" s="2"/>
      <c r="F171" s="3"/>
      <c r="G171" s="2"/>
      <c r="H171" s="2"/>
      <c r="I171" s="2"/>
      <c r="J171" s="3"/>
      <c r="K171" s="3"/>
      <c r="L171" s="3"/>
      <c r="M171" s="3"/>
      <c r="N171" s="2"/>
      <c r="O171" s="3"/>
      <c r="P171" s="2"/>
      <c r="Q171" s="3"/>
      <c r="R171" s="3"/>
      <c r="S171" s="3"/>
      <c r="T171" s="2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ht="32.25" customHeight="1" x14ac:dyDescent="0.25">
      <c r="A172" s="1"/>
      <c r="B172" s="2"/>
      <c r="C172" s="2"/>
      <c r="D172" s="3"/>
      <c r="E172" s="2"/>
      <c r="F172" s="3"/>
      <c r="G172" s="2"/>
      <c r="H172" s="2"/>
      <c r="I172" s="2"/>
      <c r="J172" s="3"/>
      <c r="K172" s="3"/>
      <c r="L172" s="3"/>
      <c r="M172" s="3"/>
      <c r="N172" s="2"/>
      <c r="O172" s="3"/>
      <c r="P172" s="2"/>
      <c r="Q172" s="3"/>
      <c r="R172" s="3"/>
      <c r="S172" s="3"/>
      <c r="T172" s="2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ht="32.25" customHeight="1" x14ac:dyDescent="0.25">
      <c r="A173" s="1"/>
      <c r="B173" s="2"/>
      <c r="C173" s="2"/>
      <c r="D173" s="3"/>
      <c r="E173" s="2"/>
      <c r="F173" s="3"/>
      <c r="G173" s="2"/>
      <c r="H173" s="2"/>
      <c r="I173" s="2"/>
      <c r="J173" s="3"/>
      <c r="K173" s="3"/>
      <c r="L173" s="3"/>
      <c r="M173" s="3"/>
      <c r="N173" s="2"/>
      <c r="O173" s="3"/>
      <c r="P173" s="2"/>
      <c r="Q173" s="3"/>
      <c r="R173" s="3"/>
      <c r="S173" s="3"/>
      <c r="T173" s="2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ht="32.25" customHeight="1" x14ac:dyDescent="0.25">
      <c r="A174" s="1"/>
      <c r="B174" s="2"/>
      <c r="C174" s="2"/>
      <c r="D174" s="3"/>
      <c r="E174" s="2"/>
      <c r="F174" s="3"/>
      <c r="G174" s="2"/>
      <c r="H174" s="2"/>
      <c r="I174" s="2"/>
      <c r="J174" s="3"/>
      <c r="K174" s="3"/>
      <c r="L174" s="3"/>
      <c r="M174" s="3"/>
      <c r="N174" s="2"/>
      <c r="O174" s="3"/>
      <c r="P174" s="2"/>
      <c r="Q174" s="3"/>
      <c r="R174" s="3"/>
      <c r="S174" s="3"/>
      <c r="T174" s="2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ht="32.25" customHeight="1" x14ac:dyDescent="0.25">
      <c r="A175" s="1"/>
      <c r="B175" s="2"/>
      <c r="C175" s="2"/>
      <c r="D175" s="3"/>
      <c r="E175" s="2"/>
      <c r="F175" s="3"/>
      <c r="G175" s="2"/>
      <c r="H175" s="2"/>
      <c r="I175" s="2"/>
      <c r="J175" s="3"/>
      <c r="K175" s="3"/>
      <c r="L175" s="3"/>
      <c r="M175" s="3"/>
      <c r="N175" s="2"/>
      <c r="O175" s="3"/>
      <c r="P175" s="2"/>
      <c r="Q175" s="3"/>
      <c r="R175" s="3"/>
      <c r="S175" s="3"/>
      <c r="T175" s="2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ht="32.25" customHeight="1" x14ac:dyDescent="0.25">
      <c r="A176" s="1"/>
      <c r="B176" s="2"/>
      <c r="C176" s="2"/>
      <c r="D176" s="3"/>
      <c r="E176" s="2"/>
      <c r="F176" s="3"/>
      <c r="G176" s="2"/>
      <c r="H176" s="2"/>
      <c r="I176" s="2"/>
      <c r="J176" s="3"/>
      <c r="K176" s="3"/>
      <c r="L176" s="3"/>
      <c r="M176" s="3"/>
      <c r="N176" s="2"/>
      <c r="O176" s="3"/>
      <c r="P176" s="2"/>
      <c r="Q176" s="3"/>
      <c r="R176" s="3"/>
      <c r="S176" s="3"/>
      <c r="T176" s="2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ht="32.25" customHeight="1" x14ac:dyDescent="0.25">
      <c r="A177" s="1"/>
      <c r="B177" s="2"/>
      <c r="C177" s="2"/>
      <c r="D177" s="3"/>
      <c r="E177" s="2"/>
      <c r="F177" s="3"/>
      <c r="G177" s="2"/>
      <c r="H177" s="2"/>
      <c r="I177" s="2"/>
      <c r="J177" s="3"/>
      <c r="K177" s="3"/>
      <c r="L177" s="3"/>
      <c r="M177" s="3"/>
      <c r="N177" s="2"/>
      <c r="O177" s="3"/>
      <c r="P177" s="2"/>
      <c r="Q177" s="3"/>
      <c r="R177" s="3"/>
      <c r="S177" s="3"/>
      <c r="T177" s="2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ht="32.25" customHeight="1" x14ac:dyDescent="0.25">
      <c r="A178" s="1"/>
      <c r="B178" s="2"/>
      <c r="C178" s="2"/>
      <c r="D178" s="3"/>
      <c r="E178" s="2"/>
      <c r="F178" s="3"/>
      <c r="G178" s="2"/>
      <c r="H178" s="2"/>
      <c r="I178" s="2"/>
      <c r="J178" s="3"/>
      <c r="K178" s="3"/>
      <c r="L178" s="3"/>
      <c r="M178" s="3"/>
      <c r="N178" s="2"/>
      <c r="O178" s="3"/>
      <c r="P178" s="2"/>
      <c r="Q178" s="3"/>
      <c r="R178" s="3"/>
      <c r="S178" s="3"/>
      <c r="T178" s="2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ht="32.25" customHeight="1" x14ac:dyDescent="0.25">
      <c r="A179" s="1"/>
      <c r="B179" s="2"/>
      <c r="C179" s="2"/>
      <c r="D179" s="3"/>
      <c r="E179" s="2"/>
      <c r="F179" s="3"/>
      <c r="G179" s="2"/>
      <c r="H179" s="2"/>
      <c r="I179" s="2"/>
      <c r="J179" s="3"/>
      <c r="K179" s="3"/>
      <c r="L179" s="3"/>
      <c r="M179" s="3"/>
      <c r="N179" s="2"/>
      <c r="O179" s="3"/>
      <c r="P179" s="2"/>
      <c r="Q179" s="3"/>
      <c r="R179" s="3"/>
      <c r="S179" s="3"/>
      <c r="T179" s="2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ht="32.25" customHeight="1" x14ac:dyDescent="0.25">
      <c r="A180" s="1"/>
      <c r="B180" s="2"/>
      <c r="C180" s="2"/>
      <c r="D180" s="3"/>
      <c r="E180" s="2"/>
      <c r="F180" s="3"/>
      <c r="G180" s="2"/>
      <c r="H180" s="2"/>
      <c r="I180" s="2"/>
      <c r="J180" s="3"/>
      <c r="K180" s="3"/>
      <c r="L180" s="3"/>
      <c r="M180" s="3"/>
      <c r="N180" s="2"/>
      <c r="O180" s="3"/>
      <c r="P180" s="2"/>
      <c r="Q180" s="3"/>
      <c r="R180" s="3"/>
      <c r="S180" s="3"/>
      <c r="T180" s="2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ht="32.25" customHeight="1" x14ac:dyDescent="0.25">
      <c r="A181" s="1"/>
      <c r="B181" s="2"/>
      <c r="C181" s="2"/>
      <c r="D181" s="3"/>
      <c r="E181" s="2"/>
      <c r="F181" s="3"/>
      <c r="G181" s="2"/>
      <c r="H181" s="2"/>
      <c r="I181" s="2"/>
      <c r="J181" s="3"/>
      <c r="K181" s="3"/>
      <c r="L181" s="3"/>
      <c r="M181" s="3"/>
      <c r="N181" s="2"/>
      <c r="O181" s="3"/>
      <c r="P181" s="2"/>
      <c r="Q181" s="3"/>
      <c r="R181" s="3"/>
      <c r="S181" s="3"/>
      <c r="T181" s="2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ht="32.25" customHeight="1" x14ac:dyDescent="0.25">
      <c r="A182" s="1"/>
      <c r="B182" s="2"/>
      <c r="C182" s="2"/>
      <c r="D182" s="3"/>
      <c r="E182" s="2"/>
      <c r="F182" s="3"/>
      <c r="G182" s="2"/>
      <c r="H182" s="2"/>
      <c r="I182" s="2"/>
      <c r="J182" s="3"/>
      <c r="K182" s="3"/>
      <c r="L182" s="3"/>
      <c r="M182" s="3"/>
      <c r="N182" s="2"/>
      <c r="O182" s="3"/>
      <c r="P182" s="2"/>
      <c r="Q182" s="3"/>
      <c r="R182" s="3"/>
      <c r="S182" s="3"/>
      <c r="T182" s="2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ht="32.25" customHeight="1" x14ac:dyDescent="0.25">
      <c r="A183" s="1"/>
      <c r="B183" s="2"/>
      <c r="C183" s="2"/>
      <c r="D183" s="3"/>
      <c r="E183" s="2"/>
      <c r="F183" s="3"/>
      <c r="G183" s="2"/>
      <c r="H183" s="2"/>
      <c r="I183" s="2"/>
      <c r="J183" s="3"/>
      <c r="K183" s="3"/>
      <c r="L183" s="3"/>
      <c r="M183" s="3"/>
      <c r="N183" s="2"/>
      <c r="O183" s="3"/>
      <c r="P183" s="2"/>
      <c r="Q183" s="3"/>
      <c r="R183" s="3"/>
      <c r="S183" s="3"/>
      <c r="T183" s="2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ht="32.25" customHeight="1" x14ac:dyDescent="0.25">
      <c r="A184" s="1"/>
      <c r="B184" s="2"/>
      <c r="C184" s="2"/>
      <c r="D184" s="3"/>
      <c r="E184" s="2"/>
      <c r="F184" s="3"/>
      <c r="G184" s="2"/>
      <c r="H184" s="2"/>
      <c r="I184" s="2"/>
      <c r="J184" s="3"/>
      <c r="K184" s="3"/>
      <c r="L184" s="3"/>
      <c r="M184" s="3"/>
      <c r="N184" s="2"/>
      <c r="O184" s="3"/>
      <c r="P184" s="2"/>
      <c r="Q184" s="3"/>
      <c r="R184" s="3"/>
      <c r="S184" s="3"/>
      <c r="T184" s="2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ht="32.25" customHeight="1" x14ac:dyDescent="0.25">
      <c r="A185" s="1"/>
      <c r="B185" s="2"/>
      <c r="C185" s="2"/>
      <c r="D185" s="3"/>
      <c r="E185" s="2"/>
      <c r="F185" s="3"/>
      <c r="G185" s="2"/>
      <c r="H185" s="2"/>
      <c r="I185" s="2"/>
      <c r="J185" s="3"/>
      <c r="K185" s="3"/>
      <c r="L185" s="3"/>
      <c r="M185" s="3"/>
      <c r="N185" s="2"/>
      <c r="O185" s="3"/>
      <c r="P185" s="2"/>
      <c r="Q185" s="3"/>
      <c r="R185" s="3"/>
      <c r="S185" s="3"/>
      <c r="T185" s="2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ht="32.25" customHeight="1" x14ac:dyDescent="0.25">
      <c r="A186" s="1"/>
      <c r="B186" s="2"/>
      <c r="C186" s="2"/>
      <c r="D186" s="3"/>
      <c r="E186" s="2"/>
      <c r="F186" s="3"/>
      <c r="G186" s="2"/>
      <c r="H186" s="2"/>
      <c r="I186" s="2"/>
      <c r="J186" s="3"/>
      <c r="K186" s="3"/>
      <c r="L186" s="3"/>
      <c r="M186" s="3"/>
      <c r="N186" s="2"/>
      <c r="O186" s="3"/>
      <c r="P186" s="2"/>
      <c r="Q186" s="3"/>
      <c r="R186" s="3"/>
      <c r="S186" s="3"/>
      <c r="T186" s="2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ht="32.25" customHeight="1" x14ac:dyDescent="0.25">
      <c r="A187" s="1"/>
      <c r="B187" s="2"/>
      <c r="C187" s="2"/>
      <c r="D187" s="3"/>
      <c r="E187" s="2"/>
      <c r="F187" s="3"/>
      <c r="G187" s="2"/>
      <c r="H187" s="2"/>
      <c r="I187" s="2"/>
      <c r="J187" s="3"/>
      <c r="K187" s="3"/>
      <c r="L187" s="3"/>
      <c r="M187" s="3"/>
      <c r="N187" s="2"/>
      <c r="O187" s="3"/>
      <c r="P187" s="2"/>
      <c r="Q187" s="3"/>
      <c r="R187" s="3"/>
      <c r="S187" s="3"/>
      <c r="T187" s="2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ht="32.25" customHeight="1" x14ac:dyDescent="0.25">
      <c r="A188" s="1"/>
      <c r="B188" s="2"/>
      <c r="C188" s="2"/>
      <c r="D188" s="3"/>
      <c r="E188" s="2"/>
      <c r="F188" s="3"/>
      <c r="G188" s="2"/>
      <c r="H188" s="2"/>
      <c r="I188" s="2"/>
      <c r="J188" s="3"/>
      <c r="K188" s="3"/>
      <c r="L188" s="3"/>
      <c r="M188" s="3"/>
      <c r="N188" s="2"/>
      <c r="O188" s="3"/>
      <c r="P188" s="2"/>
      <c r="Q188" s="3"/>
      <c r="R188" s="3"/>
      <c r="S188" s="3"/>
      <c r="T188" s="2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ht="32.25" customHeight="1" x14ac:dyDescent="0.25">
      <c r="A189" s="1"/>
      <c r="B189" s="2"/>
      <c r="C189" s="2"/>
      <c r="D189" s="3"/>
      <c r="E189" s="2"/>
      <c r="F189" s="3"/>
      <c r="G189" s="2"/>
      <c r="H189" s="2"/>
      <c r="I189" s="2"/>
      <c r="J189" s="3"/>
      <c r="K189" s="3"/>
      <c r="L189" s="3"/>
      <c r="M189" s="3"/>
      <c r="N189" s="2"/>
      <c r="O189" s="3"/>
      <c r="P189" s="2"/>
      <c r="Q189" s="3"/>
      <c r="R189" s="3"/>
      <c r="S189" s="3"/>
      <c r="T189" s="2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ht="32.25" customHeight="1" x14ac:dyDescent="0.25">
      <c r="A190" s="1"/>
      <c r="B190" s="2"/>
      <c r="C190" s="2"/>
      <c r="D190" s="3"/>
      <c r="E190" s="2"/>
      <c r="F190" s="3"/>
      <c r="G190" s="2"/>
      <c r="H190" s="2"/>
      <c r="I190" s="2"/>
      <c r="J190" s="3"/>
      <c r="K190" s="3"/>
      <c r="L190" s="3"/>
      <c r="M190" s="3"/>
      <c r="N190" s="2"/>
      <c r="O190" s="3"/>
      <c r="P190" s="2"/>
      <c r="Q190" s="3"/>
      <c r="R190" s="3"/>
      <c r="S190" s="3"/>
      <c r="T190" s="2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ht="32.25" customHeight="1" x14ac:dyDescent="0.25">
      <c r="A191" s="1"/>
      <c r="B191" s="2"/>
      <c r="C191" s="2"/>
      <c r="D191" s="3"/>
      <c r="E191" s="2"/>
      <c r="F191" s="3"/>
      <c r="G191" s="2"/>
      <c r="H191" s="2"/>
      <c r="I191" s="2"/>
      <c r="J191" s="3"/>
      <c r="K191" s="3"/>
      <c r="L191" s="3"/>
      <c r="M191" s="3"/>
      <c r="N191" s="2"/>
      <c r="O191" s="3"/>
      <c r="P191" s="2"/>
      <c r="Q191" s="3"/>
      <c r="R191" s="3"/>
      <c r="S191" s="3"/>
      <c r="T191" s="2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ht="32.25" customHeight="1" x14ac:dyDescent="0.25">
      <c r="A192" s="1"/>
      <c r="B192" s="2"/>
      <c r="C192" s="2"/>
      <c r="D192" s="3"/>
      <c r="E192" s="2"/>
      <c r="F192" s="3"/>
      <c r="G192" s="2"/>
      <c r="H192" s="2"/>
      <c r="I192" s="2"/>
      <c r="J192" s="3"/>
      <c r="K192" s="3"/>
      <c r="L192" s="3"/>
      <c r="M192" s="3"/>
      <c r="N192" s="2"/>
      <c r="O192" s="3"/>
      <c r="P192" s="2"/>
      <c r="Q192" s="3"/>
      <c r="R192" s="3"/>
      <c r="S192" s="3"/>
      <c r="T192" s="2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ht="32.25" customHeight="1" x14ac:dyDescent="0.25">
      <c r="A193" s="1"/>
      <c r="B193" s="2"/>
      <c r="C193" s="2"/>
      <c r="D193" s="3"/>
      <c r="E193" s="2"/>
      <c r="F193" s="3"/>
      <c r="G193" s="2"/>
      <c r="H193" s="2"/>
      <c r="I193" s="2"/>
      <c r="J193" s="3"/>
      <c r="K193" s="3"/>
      <c r="L193" s="3"/>
      <c r="M193" s="3"/>
      <c r="N193" s="2"/>
      <c r="O193" s="3"/>
      <c r="P193" s="2"/>
      <c r="Q193" s="3"/>
      <c r="R193" s="3"/>
      <c r="S193" s="3"/>
      <c r="T193" s="2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ht="32.25" customHeight="1" x14ac:dyDescent="0.25">
      <c r="A194" s="1"/>
      <c r="B194" s="2"/>
      <c r="C194" s="2"/>
      <c r="D194" s="3"/>
      <c r="E194" s="2"/>
      <c r="F194" s="3"/>
      <c r="G194" s="2"/>
      <c r="H194" s="2"/>
      <c r="I194" s="2"/>
      <c r="J194" s="3"/>
      <c r="K194" s="3"/>
      <c r="L194" s="3"/>
      <c r="M194" s="3"/>
      <c r="N194" s="2"/>
      <c r="O194" s="3"/>
      <c r="P194" s="2"/>
      <c r="Q194" s="3"/>
      <c r="R194" s="3"/>
      <c r="S194" s="3"/>
      <c r="T194" s="2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ht="32.25" customHeight="1" x14ac:dyDescent="0.25">
      <c r="A195" s="1"/>
      <c r="B195" s="2"/>
      <c r="C195" s="2"/>
      <c r="D195" s="3"/>
      <c r="E195" s="2"/>
      <c r="F195" s="3"/>
      <c r="G195" s="2"/>
      <c r="H195" s="2"/>
      <c r="I195" s="2"/>
      <c r="J195" s="3"/>
      <c r="K195" s="3"/>
      <c r="L195" s="3"/>
      <c r="M195" s="3"/>
      <c r="N195" s="2"/>
      <c r="O195" s="3"/>
      <c r="P195" s="2"/>
      <c r="Q195" s="3"/>
      <c r="R195" s="3"/>
      <c r="S195" s="3"/>
      <c r="T195" s="2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ht="32.25" customHeight="1" x14ac:dyDescent="0.25">
      <c r="A196" s="1"/>
      <c r="B196" s="2"/>
      <c r="C196" s="2"/>
      <c r="D196" s="3"/>
      <c r="E196" s="2"/>
      <c r="F196" s="3"/>
      <c r="G196" s="2"/>
      <c r="H196" s="2"/>
      <c r="I196" s="2"/>
      <c r="J196" s="3"/>
      <c r="K196" s="3"/>
      <c r="L196" s="3"/>
      <c r="M196" s="3"/>
      <c r="N196" s="2"/>
      <c r="O196" s="3"/>
      <c r="P196" s="2"/>
      <c r="Q196" s="3"/>
      <c r="R196" s="3"/>
      <c r="S196" s="3"/>
      <c r="T196" s="2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ht="32.25" customHeight="1" x14ac:dyDescent="0.25">
      <c r="A197" s="1"/>
      <c r="B197" s="2"/>
      <c r="C197" s="2"/>
      <c r="D197" s="3"/>
      <c r="E197" s="2"/>
      <c r="F197" s="3"/>
      <c r="G197" s="2"/>
      <c r="H197" s="2"/>
      <c r="I197" s="2"/>
      <c r="J197" s="3"/>
      <c r="K197" s="3"/>
      <c r="L197" s="3"/>
      <c r="M197" s="3"/>
      <c r="N197" s="2"/>
      <c r="O197" s="3"/>
      <c r="P197" s="2"/>
      <c r="Q197" s="3"/>
      <c r="R197" s="3"/>
      <c r="S197" s="3"/>
      <c r="T197" s="2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ht="32.25" customHeight="1" x14ac:dyDescent="0.25">
      <c r="A198" s="1"/>
      <c r="B198" s="2"/>
      <c r="C198" s="2"/>
      <c r="D198" s="3"/>
      <c r="E198" s="2"/>
      <c r="F198" s="3"/>
      <c r="G198" s="2"/>
      <c r="H198" s="2"/>
      <c r="I198" s="2"/>
      <c r="J198" s="3"/>
      <c r="K198" s="3"/>
      <c r="L198" s="3"/>
      <c r="M198" s="3"/>
      <c r="N198" s="2"/>
      <c r="O198" s="3"/>
      <c r="P198" s="2"/>
      <c r="Q198" s="3"/>
      <c r="R198" s="3"/>
      <c r="S198" s="3"/>
      <c r="T198" s="2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ht="32.25" customHeight="1" x14ac:dyDescent="0.25">
      <c r="A199" s="1"/>
      <c r="B199" s="2"/>
      <c r="C199" s="2"/>
      <c r="D199" s="3"/>
      <c r="E199" s="2"/>
      <c r="F199" s="3"/>
      <c r="G199" s="2"/>
      <c r="H199" s="2"/>
      <c r="I199" s="2"/>
      <c r="J199" s="3"/>
      <c r="K199" s="3"/>
      <c r="L199" s="3"/>
      <c r="M199" s="3"/>
      <c r="N199" s="2"/>
      <c r="O199" s="3"/>
      <c r="P199" s="2"/>
      <c r="Q199" s="3"/>
      <c r="R199" s="3"/>
      <c r="S199" s="3"/>
      <c r="T199" s="2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32.25" customHeight="1" x14ac:dyDescent="0.25">
      <c r="A200" s="1"/>
      <c r="B200" s="2"/>
      <c r="C200" s="2"/>
      <c r="D200" s="3"/>
      <c r="E200" s="2"/>
      <c r="F200" s="3"/>
      <c r="G200" s="2"/>
      <c r="H200" s="2"/>
      <c r="I200" s="2"/>
      <c r="J200" s="3"/>
      <c r="K200" s="3"/>
      <c r="L200" s="3"/>
      <c r="M200" s="3"/>
      <c r="N200" s="2"/>
      <c r="O200" s="3"/>
      <c r="P200" s="2"/>
      <c r="Q200" s="3"/>
      <c r="R200" s="3"/>
      <c r="S200" s="3"/>
      <c r="T200" s="2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ht="32.25" customHeight="1" x14ac:dyDescent="0.25">
      <c r="A201" s="1"/>
      <c r="B201" s="2"/>
      <c r="C201" s="2"/>
      <c r="D201" s="3"/>
      <c r="E201" s="2"/>
      <c r="F201" s="3"/>
      <c r="G201" s="2"/>
      <c r="H201" s="2"/>
      <c r="I201" s="2"/>
      <c r="J201" s="3"/>
      <c r="K201" s="3"/>
      <c r="L201" s="3"/>
      <c r="M201" s="3"/>
      <c r="N201" s="2"/>
      <c r="O201" s="3"/>
      <c r="P201" s="2"/>
      <c r="Q201" s="3"/>
      <c r="R201" s="3"/>
      <c r="S201" s="3"/>
      <c r="T201" s="2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ht="32.25" customHeight="1" x14ac:dyDescent="0.25">
      <c r="A202" s="1"/>
      <c r="B202" s="2"/>
      <c r="C202" s="2"/>
      <c r="D202" s="3"/>
      <c r="E202" s="2"/>
      <c r="F202" s="3"/>
      <c r="G202" s="2"/>
      <c r="H202" s="2"/>
      <c r="I202" s="2"/>
      <c r="J202" s="3"/>
      <c r="K202" s="3"/>
      <c r="L202" s="3"/>
      <c r="M202" s="3"/>
      <c r="N202" s="2"/>
      <c r="O202" s="3"/>
      <c r="P202" s="2"/>
      <c r="Q202" s="3"/>
      <c r="R202" s="3"/>
      <c r="S202" s="3"/>
      <c r="T202" s="2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ht="32.25" customHeight="1" x14ac:dyDescent="0.25">
      <c r="A203" s="1"/>
      <c r="B203" s="2"/>
      <c r="C203" s="2"/>
      <c r="D203" s="3"/>
      <c r="E203" s="2"/>
      <c r="F203" s="3"/>
      <c r="G203" s="2"/>
      <c r="H203" s="2"/>
      <c r="I203" s="2"/>
      <c r="J203" s="3"/>
      <c r="K203" s="3"/>
      <c r="L203" s="3"/>
      <c r="M203" s="3"/>
      <c r="N203" s="2"/>
      <c r="O203" s="3"/>
      <c r="P203" s="2"/>
      <c r="Q203" s="3"/>
      <c r="R203" s="3"/>
      <c r="S203" s="3"/>
      <c r="T203" s="2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ht="32.25" customHeight="1" x14ac:dyDescent="0.25">
      <c r="A204" s="1"/>
      <c r="B204" s="2"/>
      <c r="C204" s="2"/>
      <c r="D204" s="3"/>
      <c r="E204" s="2"/>
      <c r="F204" s="3"/>
      <c r="G204" s="2"/>
      <c r="H204" s="2"/>
      <c r="I204" s="2"/>
      <c r="J204" s="3"/>
      <c r="K204" s="3"/>
      <c r="L204" s="3"/>
      <c r="M204" s="3"/>
      <c r="N204" s="2"/>
      <c r="O204" s="3"/>
      <c r="P204" s="2"/>
      <c r="Q204" s="3"/>
      <c r="R204" s="3"/>
      <c r="S204" s="3"/>
      <c r="T204" s="2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ht="32.25" customHeight="1" x14ac:dyDescent="0.25">
      <c r="A205" s="1"/>
      <c r="B205" s="2"/>
      <c r="C205" s="2"/>
      <c r="D205" s="3"/>
      <c r="E205" s="2"/>
      <c r="F205" s="3"/>
      <c r="G205" s="2"/>
      <c r="H205" s="2"/>
      <c r="I205" s="2"/>
      <c r="J205" s="3"/>
      <c r="K205" s="3"/>
      <c r="L205" s="3"/>
      <c r="M205" s="3"/>
      <c r="N205" s="2"/>
      <c r="O205" s="3"/>
      <c r="P205" s="2"/>
      <c r="Q205" s="3"/>
      <c r="R205" s="3"/>
      <c r="S205" s="3"/>
      <c r="T205" s="2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ht="32.25" customHeight="1" x14ac:dyDescent="0.25">
      <c r="A206" s="1"/>
      <c r="B206" s="2"/>
      <c r="C206" s="2"/>
      <c r="D206" s="3"/>
      <c r="E206" s="2"/>
      <c r="F206" s="3"/>
      <c r="G206" s="2"/>
      <c r="H206" s="2"/>
      <c r="I206" s="2"/>
      <c r="J206" s="3"/>
      <c r="K206" s="3"/>
      <c r="L206" s="3"/>
      <c r="M206" s="3"/>
      <c r="N206" s="2"/>
      <c r="O206" s="3"/>
      <c r="P206" s="2"/>
      <c r="Q206" s="3"/>
      <c r="R206" s="3"/>
      <c r="S206" s="3"/>
      <c r="T206" s="2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ht="32.25" customHeight="1" x14ac:dyDescent="0.25">
      <c r="A207" s="1"/>
      <c r="B207" s="2"/>
      <c r="C207" s="2"/>
      <c r="D207" s="3"/>
      <c r="E207" s="2"/>
      <c r="F207" s="3"/>
      <c r="G207" s="2"/>
      <c r="H207" s="2"/>
      <c r="I207" s="2"/>
      <c r="J207" s="3"/>
      <c r="K207" s="3"/>
      <c r="L207" s="3"/>
      <c r="M207" s="3"/>
      <c r="N207" s="2"/>
      <c r="O207" s="3"/>
      <c r="P207" s="2"/>
      <c r="Q207" s="3"/>
      <c r="R207" s="3"/>
      <c r="S207" s="3"/>
      <c r="T207" s="2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ht="32.25" customHeight="1" x14ac:dyDescent="0.25">
      <c r="A208" s="1"/>
      <c r="B208" s="2"/>
      <c r="C208" s="2"/>
      <c r="D208" s="3"/>
      <c r="E208" s="2"/>
      <c r="F208" s="3"/>
      <c r="G208" s="2"/>
      <c r="H208" s="2"/>
      <c r="I208" s="2"/>
      <c r="J208" s="3"/>
      <c r="K208" s="3"/>
      <c r="L208" s="3"/>
      <c r="M208" s="3"/>
      <c r="N208" s="2"/>
      <c r="O208" s="3"/>
      <c r="P208" s="2"/>
      <c r="Q208" s="3"/>
      <c r="R208" s="3"/>
      <c r="S208" s="3"/>
      <c r="T208" s="2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ht="32.25" customHeight="1" x14ac:dyDescent="0.25">
      <c r="A209" s="1"/>
      <c r="B209" s="2"/>
      <c r="C209" s="2"/>
      <c r="D209" s="3"/>
      <c r="E209" s="2"/>
      <c r="F209" s="3"/>
      <c r="G209" s="2"/>
      <c r="H209" s="2"/>
      <c r="I209" s="2"/>
      <c r="J209" s="3"/>
      <c r="K209" s="3"/>
      <c r="L209" s="3"/>
      <c r="M209" s="3"/>
      <c r="N209" s="2"/>
      <c r="O209" s="3"/>
      <c r="P209" s="2"/>
      <c r="Q209" s="3"/>
      <c r="R209" s="3"/>
      <c r="S209" s="3"/>
      <c r="T209" s="2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ht="32.25" customHeight="1" x14ac:dyDescent="0.25">
      <c r="A210" s="1"/>
      <c r="B210" s="2"/>
      <c r="C210" s="2"/>
      <c r="D210" s="3"/>
      <c r="E210" s="2"/>
      <c r="F210" s="3"/>
      <c r="G210" s="2"/>
      <c r="H210" s="2"/>
      <c r="I210" s="2"/>
      <c r="J210" s="3"/>
      <c r="K210" s="3"/>
      <c r="L210" s="3"/>
      <c r="M210" s="3"/>
      <c r="N210" s="2"/>
      <c r="O210" s="3"/>
      <c r="P210" s="2"/>
      <c r="Q210" s="3"/>
      <c r="R210" s="3"/>
      <c r="S210" s="3"/>
      <c r="T210" s="2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ht="32.25" customHeight="1" x14ac:dyDescent="0.25">
      <c r="A211" s="1"/>
      <c r="B211" s="2"/>
      <c r="C211" s="2"/>
      <c r="D211" s="3"/>
      <c r="E211" s="2"/>
      <c r="F211" s="3"/>
      <c r="G211" s="2"/>
      <c r="H211" s="2"/>
      <c r="I211" s="2"/>
      <c r="J211" s="3"/>
      <c r="K211" s="3"/>
      <c r="L211" s="3"/>
      <c r="M211" s="3"/>
      <c r="N211" s="2"/>
      <c r="O211" s="3"/>
      <c r="P211" s="2"/>
      <c r="Q211" s="3"/>
      <c r="R211" s="3"/>
      <c r="S211" s="3"/>
      <c r="T211" s="2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ht="32.25" customHeight="1" x14ac:dyDescent="0.25">
      <c r="A212" s="1"/>
      <c r="B212" s="2"/>
      <c r="C212" s="2"/>
      <c r="D212" s="3"/>
      <c r="E212" s="2"/>
      <c r="F212" s="3"/>
      <c r="G212" s="2"/>
      <c r="H212" s="2"/>
      <c r="I212" s="2"/>
      <c r="J212" s="3"/>
      <c r="K212" s="3"/>
      <c r="L212" s="3"/>
      <c r="M212" s="3"/>
      <c r="N212" s="2"/>
      <c r="O212" s="3"/>
      <c r="P212" s="2"/>
      <c r="Q212" s="3"/>
      <c r="R212" s="3"/>
      <c r="S212" s="3"/>
      <c r="T212" s="2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ht="32.25" customHeight="1" x14ac:dyDescent="0.25">
      <c r="A213" s="1"/>
      <c r="B213" s="2"/>
      <c r="C213" s="2"/>
      <c r="D213" s="3"/>
      <c r="E213" s="2"/>
      <c r="F213" s="3"/>
      <c r="G213" s="2"/>
      <c r="H213" s="2"/>
      <c r="I213" s="2"/>
      <c r="J213" s="3"/>
      <c r="K213" s="3"/>
      <c r="L213" s="3"/>
      <c r="M213" s="3"/>
      <c r="N213" s="2"/>
      <c r="O213" s="3"/>
      <c r="P213" s="2"/>
      <c r="Q213" s="3"/>
      <c r="R213" s="3"/>
      <c r="S213" s="3"/>
      <c r="T213" s="2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ht="32.25" customHeight="1" x14ac:dyDescent="0.25">
      <c r="A214" s="1"/>
      <c r="B214" s="2"/>
      <c r="C214" s="2"/>
      <c r="D214" s="3"/>
      <c r="E214" s="2"/>
      <c r="F214" s="3"/>
      <c r="G214" s="2"/>
      <c r="H214" s="2"/>
      <c r="I214" s="2"/>
      <c r="J214" s="3"/>
      <c r="K214" s="3"/>
      <c r="L214" s="3"/>
      <c r="M214" s="3"/>
      <c r="N214" s="2"/>
      <c r="O214" s="3"/>
      <c r="P214" s="2"/>
      <c r="Q214" s="3"/>
      <c r="R214" s="3"/>
      <c r="S214" s="3"/>
      <c r="T214" s="2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ht="32.25" customHeight="1" x14ac:dyDescent="0.25">
      <c r="A215" s="1"/>
      <c r="B215" s="2"/>
      <c r="C215" s="2"/>
      <c r="D215" s="3"/>
      <c r="E215" s="2"/>
      <c r="F215" s="3"/>
      <c r="G215" s="2"/>
      <c r="H215" s="2"/>
      <c r="I215" s="2"/>
      <c r="J215" s="3"/>
      <c r="K215" s="3"/>
      <c r="L215" s="3"/>
      <c r="M215" s="3"/>
      <c r="N215" s="2"/>
      <c r="O215" s="3"/>
      <c r="P215" s="2"/>
      <c r="Q215" s="3"/>
      <c r="R215" s="3"/>
      <c r="S215" s="3"/>
      <c r="T215" s="2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ht="32.25" customHeight="1" x14ac:dyDescent="0.25">
      <c r="A216" s="1"/>
      <c r="B216" s="2"/>
      <c r="C216" s="2"/>
      <c r="D216" s="3"/>
      <c r="E216" s="2"/>
      <c r="F216" s="3"/>
      <c r="G216" s="2"/>
      <c r="H216" s="2"/>
      <c r="I216" s="2"/>
      <c r="J216" s="3"/>
      <c r="K216" s="3"/>
      <c r="L216" s="3"/>
      <c r="M216" s="3"/>
      <c r="N216" s="2"/>
      <c r="O216" s="3"/>
      <c r="P216" s="2"/>
      <c r="Q216" s="3"/>
      <c r="R216" s="3"/>
      <c r="S216" s="3"/>
      <c r="T216" s="2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ht="32.25" customHeight="1" x14ac:dyDescent="0.25">
      <c r="A217" s="1"/>
      <c r="B217" s="2"/>
      <c r="C217" s="2"/>
      <c r="D217" s="3"/>
      <c r="E217" s="2"/>
      <c r="F217" s="3"/>
      <c r="G217" s="2"/>
      <c r="H217" s="2"/>
      <c r="I217" s="2"/>
      <c r="J217" s="3"/>
      <c r="K217" s="3"/>
      <c r="L217" s="3"/>
      <c r="M217" s="3"/>
      <c r="N217" s="2"/>
      <c r="O217" s="3"/>
      <c r="P217" s="2"/>
      <c r="Q217" s="3"/>
      <c r="R217" s="3"/>
      <c r="S217" s="3"/>
      <c r="T217" s="2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ht="32.25" customHeight="1" x14ac:dyDescent="0.25">
      <c r="A218" s="1"/>
      <c r="B218" s="2"/>
      <c r="C218" s="2"/>
      <c r="D218" s="3"/>
      <c r="E218" s="2"/>
      <c r="F218" s="3"/>
      <c r="G218" s="2"/>
      <c r="H218" s="2"/>
      <c r="I218" s="2"/>
      <c r="J218" s="3"/>
      <c r="K218" s="3"/>
      <c r="L218" s="3"/>
      <c r="M218" s="3"/>
      <c r="N218" s="2"/>
      <c r="O218" s="3"/>
      <c r="P218" s="2"/>
      <c r="Q218" s="3"/>
      <c r="R218" s="3"/>
      <c r="S218" s="3"/>
      <c r="T218" s="2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ht="32.25" customHeight="1" x14ac:dyDescent="0.25">
      <c r="A219" s="1"/>
      <c r="B219" s="2"/>
      <c r="C219" s="2"/>
      <c r="D219" s="3"/>
      <c r="E219" s="2"/>
      <c r="F219" s="3"/>
      <c r="G219" s="2"/>
      <c r="H219" s="2"/>
      <c r="I219" s="2"/>
      <c r="J219" s="3"/>
      <c r="K219" s="3"/>
      <c r="L219" s="3"/>
      <c r="M219" s="3"/>
      <c r="N219" s="2"/>
      <c r="O219" s="3"/>
      <c r="P219" s="2"/>
      <c r="Q219" s="3"/>
      <c r="R219" s="3"/>
      <c r="S219" s="3"/>
      <c r="T219" s="2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ht="32.25" customHeight="1" x14ac:dyDescent="0.25">
      <c r="A220" s="1"/>
      <c r="B220" s="2"/>
      <c r="C220" s="2"/>
      <c r="D220" s="3"/>
      <c r="E220" s="2"/>
      <c r="F220" s="3"/>
      <c r="G220" s="2"/>
      <c r="H220" s="2"/>
      <c r="I220" s="2"/>
      <c r="J220" s="3"/>
      <c r="K220" s="3"/>
      <c r="L220" s="3"/>
      <c r="M220" s="3"/>
      <c r="N220" s="2"/>
      <c r="O220" s="3"/>
      <c r="P220" s="2"/>
      <c r="Q220" s="3"/>
      <c r="R220" s="3"/>
      <c r="S220" s="3"/>
      <c r="T220" s="2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ht="32.25" customHeight="1" x14ac:dyDescent="0.25">
      <c r="A221" s="1"/>
      <c r="B221" s="2"/>
      <c r="C221" s="2"/>
      <c r="D221" s="3"/>
      <c r="E221" s="2"/>
      <c r="F221" s="3"/>
      <c r="G221" s="2"/>
      <c r="H221" s="2"/>
      <c r="I221" s="2"/>
      <c r="J221" s="3"/>
      <c r="K221" s="3"/>
      <c r="L221" s="3"/>
      <c r="M221" s="3"/>
      <c r="N221" s="2"/>
      <c r="O221" s="3"/>
      <c r="P221" s="2"/>
      <c r="Q221" s="3"/>
      <c r="R221" s="3"/>
      <c r="S221" s="3"/>
      <c r="T221" s="2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ht="32.25" customHeight="1" x14ac:dyDescent="0.25">
      <c r="A222" s="1"/>
      <c r="B222" s="2"/>
      <c r="C222" s="2"/>
      <c r="D222" s="3"/>
      <c r="E222" s="2"/>
      <c r="F222" s="3"/>
      <c r="G222" s="2"/>
      <c r="H222" s="2"/>
      <c r="I222" s="2"/>
      <c r="J222" s="3"/>
      <c r="K222" s="3"/>
      <c r="L222" s="3"/>
      <c r="M222" s="3"/>
      <c r="N222" s="2"/>
      <c r="O222" s="3"/>
      <c r="P222" s="2"/>
      <c r="Q222" s="3"/>
      <c r="R222" s="3"/>
      <c r="S222" s="3"/>
      <c r="T222" s="2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ht="32.25" customHeight="1" x14ac:dyDescent="0.25">
      <c r="A223" s="1"/>
      <c r="B223" s="2"/>
      <c r="C223" s="2"/>
      <c r="D223" s="3"/>
      <c r="E223" s="2"/>
      <c r="F223" s="3"/>
      <c r="G223" s="2"/>
      <c r="H223" s="2"/>
      <c r="I223" s="2"/>
      <c r="J223" s="3"/>
      <c r="K223" s="3"/>
      <c r="L223" s="3"/>
      <c r="M223" s="3"/>
      <c r="N223" s="2"/>
      <c r="O223" s="3"/>
      <c r="P223" s="2"/>
      <c r="Q223" s="3"/>
      <c r="R223" s="3"/>
      <c r="S223" s="3"/>
      <c r="T223" s="2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ht="32.25" customHeight="1" x14ac:dyDescent="0.25">
      <c r="A224" s="1"/>
      <c r="B224" s="2"/>
      <c r="C224" s="2"/>
      <c r="D224" s="3"/>
      <c r="E224" s="2"/>
      <c r="F224" s="3"/>
      <c r="G224" s="2"/>
      <c r="H224" s="2"/>
      <c r="I224" s="2"/>
      <c r="J224" s="3"/>
      <c r="K224" s="3"/>
      <c r="L224" s="3"/>
      <c r="M224" s="3"/>
      <c r="N224" s="2"/>
      <c r="O224" s="3"/>
      <c r="P224" s="2"/>
      <c r="Q224" s="3"/>
      <c r="R224" s="3"/>
      <c r="S224" s="3"/>
      <c r="T224" s="2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32.25" customHeight="1" x14ac:dyDescent="0.25">
      <c r="A225" s="1"/>
      <c r="B225" s="2"/>
      <c r="C225" s="2"/>
      <c r="D225" s="3"/>
      <c r="E225" s="2"/>
      <c r="F225" s="3"/>
      <c r="G225" s="2"/>
      <c r="H225" s="2"/>
      <c r="I225" s="2"/>
      <c r="J225" s="3"/>
      <c r="K225" s="3"/>
      <c r="L225" s="3"/>
      <c r="M225" s="3"/>
      <c r="N225" s="2"/>
      <c r="O225" s="3"/>
      <c r="P225" s="2"/>
      <c r="Q225" s="3"/>
      <c r="R225" s="3"/>
      <c r="S225" s="3"/>
      <c r="T225" s="2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ht="32.25" customHeight="1" x14ac:dyDescent="0.25">
      <c r="A226" s="1"/>
      <c r="B226" s="2"/>
      <c r="C226" s="2"/>
      <c r="D226" s="3"/>
      <c r="E226" s="2"/>
      <c r="F226" s="3"/>
      <c r="G226" s="2"/>
      <c r="H226" s="2"/>
      <c r="I226" s="2"/>
      <c r="J226" s="3"/>
      <c r="K226" s="3"/>
      <c r="L226" s="3"/>
      <c r="M226" s="3"/>
      <c r="N226" s="2"/>
      <c r="O226" s="3"/>
      <c r="P226" s="2"/>
      <c r="Q226" s="3"/>
      <c r="R226" s="3"/>
      <c r="S226" s="3"/>
      <c r="T226" s="2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32.25" customHeight="1" x14ac:dyDescent="0.25">
      <c r="A227" s="1"/>
      <c r="B227" s="2"/>
      <c r="C227" s="2"/>
      <c r="D227" s="3"/>
      <c r="E227" s="2"/>
      <c r="F227" s="3"/>
      <c r="G227" s="2"/>
      <c r="H227" s="2"/>
      <c r="I227" s="2"/>
      <c r="J227" s="3"/>
      <c r="K227" s="3"/>
      <c r="L227" s="3"/>
      <c r="M227" s="3"/>
      <c r="N227" s="2"/>
      <c r="O227" s="3"/>
      <c r="P227" s="2"/>
      <c r="Q227" s="3"/>
      <c r="R227" s="3"/>
      <c r="S227" s="3"/>
      <c r="T227" s="2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32.25" customHeight="1" x14ac:dyDescent="0.25">
      <c r="A228" s="1"/>
      <c r="B228" s="2"/>
      <c r="C228" s="2"/>
      <c r="D228" s="3"/>
      <c r="E228" s="2"/>
      <c r="F228" s="3"/>
      <c r="G228" s="2"/>
      <c r="H228" s="2"/>
      <c r="I228" s="2"/>
      <c r="J228" s="3"/>
      <c r="K228" s="3"/>
      <c r="L228" s="3"/>
      <c r="M228" s="3"/>
      <c r="N228" s="2"/>
      <c r="O228" s="3"/>
      <c r="P228" s="2"/>
      <c r="Q228" s="3"/>
      <c r="R228" s="3"/>
      <c r="S228" s="3"/>
      <c r="T228" s="2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32.25" customHeight="1" x14ac:dyDescent="0.25">
      <c r="A229" s="1"/>
      <c r="B229" s="2"/>
      <c r="C229" s="2"/>
      <c r="D229" s="3"/>
      <c r="E229" s="2"/>
      <c r="F229" s="3"/>
      <c r="G229" s="2"/>
      <c r="H229" s="2"/>
      <c r="I229" s="2"/>
      <c r="J229" s="3"/>
      <c r="K229" s="3"/>
      <c r="L229" s="3"/>
      <c r="M229" s="3"/>
      <c r="N229" s="2"/>
      <c r="O229" s="3"/>
      <c r="P229" s="2"/>
      <c r="Q229" s="3"/>
      <c r="R229" s="3"/>
      <c r="S229" s="3"/>
      <c r="T229" s="2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32.25" customHeight="1" x14ac:dyDescent="0.25">
      <c r="A230" s="1"/>
      <c r="B230" s="2"/>
      <c r="C230" s="2"/>
      <c r="D230" s="3"/>
      <c r="E230" s="2"/>
      <c r="F230" s="3"/>
      <c r="G230" s="2"/>
      <c r="H230" s="2"/>
      <c r="I230" s="2"/>
      <c r="J230" s="3"/>
      <c r="K230" s="3"/>
      <c r="L230" s="3"/>
      <c r="M230" s="3"/>
      <c r="N230" s="2"/>
      <c r="O230" s="3"/>
      <c r="P230" s="2"/>
      <c r="Q230" s="3"/>
      <c r="R230" s="3"/>
      <c r="S230" s="3"/>
      <c r="T230" s="2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32.25" customHeight="1" x14ac:dyDescent="0.25">
      <c r="A231" s="1"/>
      <c r="B231" s="2"/>
      <c r="C231" s="2"/>
      <c r="D231" s="3"/>
      <c r="E231" s="2"/>
      <c r="F231" s="3"/>
      <c r="G231" s="2"/>
      <c r="H231" s="2"/>
      <c r="I231" s="2"/>
      <c r="J231" s="3"/>
      <c r="K231" s="3"/>
      <c r="L231" s="3"/>
      <c r="M231" s="3"/>
      <c r="N231" s="2"/>
      <c r="O231" s="3"/>
      <c r="P231" s="2"/>
      <c r="Q231" s="3"/>
      <c r="R231" s="3"/>
      <c r="S231" s="3"/>
      <c r="T231" s="2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32.25" customHeight="1" x14ac:dyDescent="0.25">
      <c r="A232" s="1"/>
      <c r="B232" s="2"/>
      <c r="C232" s="2"/>
      <c r="D232" s="3"/>
      <c r="E232" s="2"/>
      <c r="F232" s="3"/>
      <c r="G232" s="2"/>
      <c r="H232" s="2"/>
      <c r="I232" s="2"/>
      <c r="J232" s="3"/>
      <c r="K232" s="3"/>
      <c r="L232" s="3"/>
      <c r="M232" s="3"/>
      <c r="N232" s="2"/>
      <c r="O232" s="3"/>
      <c r="P232" s="2"/>
      <c r="Q232" s="3"/>
      <c r="R232" s="3"/>
      <c r="S232" s="3"/>
      <c r="T232" s="2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5.75" customHeight="1" x14ac:dyDescent="0.25"/>
    <row r="234" spans="1:41" ht="15.75" customHeight="1" x14ac:dyDescent="0.25"/>
    <row r="235" spans="1:41" ht="15.75" customHeight="1" x14ac:dyDescent="0.25"/>
    <row r="236" spans="1:41" ht="15.75" customHeight="1" x14ac:dyDescent="0.25"/>
    <row r="237" spans="1:41" ht="15.75" customHeight="1" x14ac:dyDescent="0.25"/>
    <row r="238" spans="1:41" ht="15.75" customHeight="1" x14ac:dyDescent="0.25"/>
    <row r="239" spans="1:41" ht="15.75" customHeight="1" x14ac:dyDescent="0.25"/>
    <row r="240" spans="1:4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A6:A8"/>
    <mergeCell ref="B6:C6"/>
    <mergeCell ref="J6:J8"/>
    <mergeCell ref="R6:T6"/>
    <mergeCell ref="B7:B8"/>
    <mergeCell ref="N7:P7"/>
    <mergeCell ref="U24:U30"/>
    <mergeCell ref="B9:T9"/>
    <mergeCell ref="B22:T22"/>
    <mergeCell ref="B28:T28"/>
    <mergeCell ref="K5:L5"/>
    <mergeCell ref="L7:L8"/>
    <mergeCell ref="Q6:Q8"/>
    <mergeCell ref="R7:R8"/>
    <mergeCell ref="S7:S8"/>
    <mergeCell ref="T7:T8"/>
    <mergeCell ref="C7:C8"/>
    <mergeCell ref="D7:D8"/>
    <mergeCell ref="E7:E8"/>
    <mergeCell ref="G7:I7"/>
    <mergeCell ref="K7:K8"/>
  </mergeCells>
  <pageMargins left="0.25" right="0.25" top="0.75" bottom="0.75" header="0" footer="0"/>
  <pageSetup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topLeftCell="B27" zoomScale="80" zoomScaleNormal="80" workbookViewId="0">
      <selection activeCell="W41" sqref="W41"/>
    </sheetView>
  </sheetViews>
  <sheetFormatPr defaultColWidth="14.44140625" defaultRowHeight="15" customHeight="1" x14ac:dyDescent="0.25"/>
  <cols>
    <col min="1" max="2" width="4.6640625" customWidth="1"/>
    <col min="3" max="3" width="16.33203125" customWidth="1"/>
    <col min="4" max="4" width="17.5546875" customWidth="1"/>
    <col min="5" max="5" width="8" customWidth="1"/>
    <col min="6" max="6" width="9.6640625" customWidth="1"/>
    <col min="7" max="7" width="13.33203125" customWidth="1"/>
    <col min="8" max="8" width="11" customWidth="1"/>
    <col min="9" max="10" width="11.109375" customWidth="1"/>
    <col min="11" max="11" width="5.109375" customWidth="1"/>
    <col min="12" max="12" width="8.33203125" customWidth="1"/>
    <col min="13" max="13" width="9.5546875" customWidth="1"/>
    <col min="14" max="14" width="13.33203125" customWidth="1"/>
    <col min="15" max="15" width="12" customWidth="1"/>
    <col min="16" max="16" width="11.88671875" customWidth="1"/>
    <col min="17" max="17" width="12.33203125" customWidth="1"/>
    <col min="18" max="18" width="6.109375" customWidth="1"/>
    <col min="19" max="19" width="10.6640625" customWidth="1"/>
    <col min="20" max="20" width="13.6640625" customWidth="1"/>
    <col min="21" max="21" width="12.88671875" customWidth="1"/>
    <col min="22" max="22" width="6.5546875" customWidth="1"/>
    <col min="23" max="23" width="17.33203125" customWidth="1"/>
  </cols>
  <sheetData>
    <row r="1" spans="1:23" ht="19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7.6" customHeight="1" x14ac:dyDescent="0.4">
      <c r="A2" s="109"/>
      <c r="B2" s="109"/>
      <c r="C2" s="110" t="s">
        <v>73</v>
      </c>
      <c r="D2" s="110" t="s">
        <v>1</v>
      </c>
      <c r="E2" s="111"/>
      <c r="F2" s="112"/>
      <c r="G2" s="112"/>
      <c r="H2" s="112"/>
      <c r="I2" s="112"/>
      <c r="J2" s="112"/>
      <c r="K2" s="113"/>
      <c r="L2" s="112"/>
      <c r="M2" s="114" t="s">
        <v>2</v>
      </c>
      <c r="N2" s="114"/>
      <c r="O2" s="112" t="s">
        <v>3</v>
      </c>
      <c r="P2" s="114"/>
      <c r="Q2" s="112"/>
      <c r="R2" s="113"/>
      <c r="S2" s="109"/>
      <c r="T2" s="109"/>
      <c r="U2" s="109"/>
      <c r="V2" s="109"/>
      <c r="W2" s="109"/>
    </row>
    <row r="3" spans="1:23" ht="16.8" customHeight="1" x14ac:dyDescent="0.25">
      <c r="A3" s="109"/>
      <c r="B3" s="109"/>
      <c r="C3" s="115" t="s">
        <v>4</v>
      </c>
      <c r="D3" s="115"/>
      <c r="E3" s="112"/>
      <c r="F3" s="112"/>
      <c r="G3" s="112"/>
      <c r="H3" s="112"/>
      <c r="I3" s="112"/>
      <c r="J3" s="112"/>
      <c r="K3" s="113"/>
      <c r="L3" s="112"/>
      <c r="M3" s="112"/>
      <c r="N3" s="112"/>
      <c r="O3" s="112"/>
      <c r="P3" s="112"/>
      <c r="Q3" s="112"/>
      <c r="R3" s="113"/>
      <c r="S3" s="109"/>
      <c r="T3" s="109"/>
      <c r="U3" s="109"/>
      <c r="V3" s="109"/>
      <c r="W3" s="109"/>
    </row>
    <row r="4" spans="1:23" ht="16.8" customHeight="1" x14ac:dyDescent="0.3">
      <c r="A4" s="109"/>
      <c r="B4" s="109"/>
      <c r="C4" s="116"/>
      <c r="D4" s="116"/>
      <c r="E4" s="117" t="s">
        <v>74</v>
      </c>
      <c r="F4" s="118"/>
      <c r="G4" s="119"/>
      <c r="H4" s="112"/>
      <c r="I4" s="112"/>
      <c r="J4" s="112"/>
      <c r="K4" s="112"/>
      <c r="L4" s="112"/>
      <c r="M4" s="120" t="s">
        <v>75</v>
      </c>
      <c r="N4" s="121" t="s">
        <v>76</v>
      </c>
      <c r="O4" s="119"/>
      <c r="P4" s="112"/>
      <c r="Q4" s="112"/>
      <c r="R4" s="112"/>
      <c r="S4" s="109"/>
      <c r="T4" s="109"/>
      <c r="U4" s="109"/>
      <c r="V4" s="109"/>
      <c r="W4" s="109"/>
    </row>
    <row r="5" spans="1:23" ht="19.5" customHeight="1" thickBot="1" x14ac:dyDescent="0.3">
      <c r="A5" s="109"/>
      <c r="B5" s="109"/>
      <c r="C5" s="122"/>
      <c r="D5" s="122"/>
      <c r="E5" s="123" t="s">
        <v>6</v>
      </c>
      <c r="F5" s="124">
        <v>175</v>
      </c>
      <c r="G5" s="125"/>
      <c r="H5" s="113" t="s">
        <v>8</v>
      </c>
      <c r="I5" s="126">
        <v>4.2</v>
      </c>
      <c r="J5" s="127" t="s">
        <v>9</v>
      </c>
      <c r="K5" s="128"/>
      <c r="L5" s="342" t="s">
        <v>6</v>
      </c>
      <c r="M5" s="327"/>
      <c r="N5" s="124">
        <v>207</v>
      </c>
      <c r="O5" s="125" t="s">
        <v>7</v>
      </c>
      <c r="P5" s="113" t="s">
        <v>8</v>
      </c>
      <c r="Q5" s="126">
        <v>3.8</v>
      </c>
      <c r="R5" s="127" t="s">
        <v>9</v>
      </c>
      <c r="S5" s="109"/>
      <c r="T5" s="109"/>
      <c r="U5" s="109"/>
      <c r="V5" s="109"/>
      <c r="W5" s="109"/>
    </row>
    <row r="6" spans="1:23" ht="19.5" customHeight="1" thickTop="1" x14ac:dyDescent="0.25">
      <c r="A6" s="109"/>
      <c r="B6" s="343" t="s">
        <v>10</v>
      </c>
      <c r="C6" s="345"/>
      <c r="D6" s="316"/>
      <c r="E6" s="129"/>
      <c r="F6" s="130" t="s">
        <v>11</v>
      </c>
      <c r="G6" s="130"/>
      <c r="H6" s="131">
        <f>F5/I5</f>
        <v>41.666666666666664</v>
      </c>
      <c r="I6" s="132"/>
      <c r="J6" s="131">
        <f>H6*2</f>
        <v>83.333333333333329</v>
      </c>
      <c r="K6" s="334" t="s">
        <v>12</v>
      </c>
      <c r="L6" s="129"/>
      <c r="M6" s="130" t="s">
        <v>11</v>
      </c>
      <c r="N6" s="130"/>
      <c r="O6" s="131">
        <f>N5/Q5</f>
        <v>54.473684210526315</v>
      </c>
      <c r="P6" s="132"/>
      <c r="Q6" s="131">
        <f>O6*2</f>
        <v>108.94736842105263</v>
      </c>
      <c r="R6" s="334" t="s">
        <v>12</v>
      </c>
      <c r="S6" s="346" t="s">
        <v>13</v>
      </c>
      <c r="T6" s="384"/>
      <c r="U6" s="427" t="s">
        <v>76</v>
      </c>
      <c r="V6" s="419" t="s">
        <v>12</v>
      </c>
      <c r="W6" s="109"/>
    </row>
    <row r="7" spans="1:23" ht="19.5" customHeight="1" x14ac:dyDescent="0.25">
      <c r="A7" s="109"/>
      <c r="B7" s="318"/>
      <c r="C7" s="331" t="s">
        <v>14</v>
      </c>
      <c r="D7" s="332" t="s">
        <v>15</v>
      </c>
      <c r="E7" s="332" t="s">
        <v>16</v>
      </c>
      <c r="F7" s="333" t="s">
        <v>17</v>
      </c>
      <c r="G7" s="133" t="s">
        <v>18</v>
      </c>
      <c r="H7" s="335" t="s">
        <v>19</v>
      </c>
      <c r="I7" s="315"/>
      <c r="J7" s="316"/>
      <c r="K7" s="318"/>
      <c r="L7" s="332" t="s">
        <v>16</v>
      </c>
      <c r="M7" s="333" t="s">
        <v>17</v>
      </c>
      <c r="N7" s="133" t="s">
        <v>18</v>
      </c>
      <c r="O7" s="335" t="s">
        <v>19</v>
      </c>
      <c r="P7" s="315"/>
      <c r="Q7" s="316"/>
      <c r="R7" s="318"/>
      <c r="S7" s="336" t="s">
        <v>20</v>
      </c>
      <c r="T7" s="396" t="s">
        <v>21</v>
      </c>
      <c r="U7" s="404"/>
      <c r="V7" s="420"/>
      <c r="W7" s="109"/>
    </row>
    <row r="8" spans="1:23" ht="19.5" customHeight="1" thickBot="1" x14ac:dyDescent="0.3">
      <c r="A8" s="109"/>
      <c r="B8" s="344"/>
      <c r="C8" s="311"/>
      <c r="D8" s="311"/>
      <c r="E8" s="311"/>
      <c r="F8" s="311"/>
      <c r="G8" s="133" t="s">
        <v>9</v>
      </c>
      <c r="H8" s="134" t="s">
        <v>23</v>
      </c>
      <c r="I8" s="134" t="s">
        <v>24</v>
      </c>
      <c r="J8" s="133" t="s">
        <v>25</v>
      </c>
      <c r="K8" s="311"/>
      <c r="L8" s="311"/>
      <c r="M8" s="311"/>
      <c r="N8" s="133" t="s">
        <v>9</v>
      </c>
      <c r="O8" s="134" t="s">
        <v>23</v>
      </c>
      <c r="P8" s="134" t="s">
        <v>24</v>
      </c>
      <c r="Q8" s="133" t="s">
        <v>25</v>
      </c>
      <c r="R8" s="311"/>
      <c r="S8" s="337"/>
      <c r="T8" s="338"/>
      <c r="U8" s="404"/>
      <c r="V8" s="421"/>
      <c r="W8" s="109"/>
    </row>
    <row r="9" spans="1:23" ht="19.5" customHeight="1" thickTop="1" x14ac:dyDescent="0.25">
      <c r="A9" s="109"/>
      <c r="B9" s="30"/>
      <c r="C9" s="341" t="s">
        <v>26</v>
      </c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6"/>
      <c r="S9" s="341"/>
      <c r="T9" s="397"/>
      <c r="U9" s="405"/>
      <c r="V9" s="422"/>
      <c r="W9" s="109"/>
    </row>
    <row r="10" spans="1:23" ht="37.5" customHeight="1" x14ac:dyDescent="0.3">
      <c r="A10" s="135"/>
      <c r="B10" s="32">
        <v>1</v>
      </c>
      <c r="C10" s="68" t="s">
        <v>77</v>
      </c>
      <c r="D10" s="68" t="s">
        <v>78</v>
      </c>
      <c r="E10" s="136"/>
      <c r="F10" s="137">
        <v>34.06</v>
      </c>
      <c r="G10" s="138">
        <f t="shared" ref="G10:G23" si="0">$F$5/F10</f>
        <v>5.1379917792131531</v>
      </c>
      <c r="H10" s="139">
        <f>IF(OR(E10="diskv.",E10="n"),50,5*E10)</f>
        <v>0</v>
      </c>
      <c r="I10" s="138">
        <f t="shared" ref="I10:I23" si="1">IF(F10="-","-",(IF(F10&gt;J$6,"diskv.",IF(F10&gt;H$6,F10-H$6,0))))</f>
        <v>0</v>
      </c>
      <c r="J10" s="140">
        <f t="shared" ref="J10:J23" si="2">IF(OR(E10="diskv.",E10="ns",H10="diskv."),100,H10+I10)</f>
        <v>0</v>
      </c>
      <c r="K10" s="141">
        <v>4</v>
      </c>
      <c r="L10" s="139" t="s">
        <v>31</v>
      </c>
      <c r="M10" s="138"/>
      <c r="N10" s="138" t="e">
        <f t="shared" ref="N10:N21" si="3">$N$5/M10</f>
        <v>#DIV/0!</v>
      </c>
      <c r="O10" s="139">
        <f t="shared" ref="O10:O23" si="4">IF(OR(L10="diskv.",L10="n"),50,5*L10)</f>
        <v>50</v>
      </c>
      <c r="P10" s="138">
        <f t="shared" ref="P10:P23" si="5">IF(M10="-","-",(IF(M10&gt;Q$6,"diskv.",IF(M10&gt;O$6,M10-O$6,0))))</f>
        <v>0</v>
      </c>
      <c r="Q10" s="140">
        <f t="shared" ref="Q10:Q23" si="6">IF(OR(L10="diskv.",L10="ns",O10="diskv."),100,O10+P10)</f>
        <v>100</v>
      </c>
      <c r="R10" s="141">
        <v>0</v>
      </c>
      <c r="S10" s="142">
        <f t="shared" ref="S10:S23" si="7">F10+M10</f>
        <v>34.06</v>
      </c>
      <c r="T10" s="143">
        <f t="shared" ref="T10:T23" si="8">J10+Q10</f>
        <v>100</v>
      </c>
      <c r="U10" s="424"/>
      <c r="V10" s="430">
        <v>7</v>
      </c>
      <c r="W10" s="135"/>
    </row>
    <row r="11" spans="1:23" ht="34.5" customHeight="1" x14ac:dyDescent="0.3">
      <c r="A11" s="135"/>
      <c r="B11" s="32">
        <v>2</v>
      </c>
      <c r="C11" s="68" t="s">
        <v>34</v>
      </c>
      <c r="D11" s="68" t="s">
        <v>79</v>
      </c>
      <c r="E11" s="136" t="s">
        <v>31</v>
      </c>
      <c r="F11" s="137"/>
      <c r="G11" s="138" t="e">
        <f t="shared" si="0"/>
        <v>#DIV/0!</v>
      </c>
      <c r="H11" s="139">
        <v>100</v>
      </c>
      <c r="I11" s="138">
        <f t="shared" si="1"/>
        <v>0</v>
      </c>
      <c r="J11" s="140">
        <f t="shared" si="2"/>
        <v>100</v>
      </c>
      <c r="K11" s="141">
        <v>0</v>
      </c>
      <c r="L11" s="139">
        <v>2</v>
      </c>
      <c r="M11" s="138">
        <v>44.75</v>
      </c>
      <c r="N11" s="138">
        <f t="shared" si="3"/>
        <v>4.6256983240223466</v>
      </c>
      <c r="O11" s="139">
        <f t="shared" si="4"/>
        <v>10</v>
      </c>
      <c r="P11" s="138">
        <f t="shared" si="5"/>
        <v>0</v>
      </c>
      <c r="Q11" s="140">
        <f t="shared" si="6"/>
        <v>10</v>
      </c>
      <c r="R11" s="141">
        <v>5</v>
      </c>
      <c r="S11" s="142">
        <f t="shared" si="7"/>
        <v>44.75</v>
      </c>
      <c r="T11" s="143">
        <f t="shared" si="8"/>
        <v>110</v>
      </c>
      <c r="U11" s="424"/>
      <c r="V11" s="430">
        <v>9</v>
      </c>
      <c r="W11" s="135"/>
    </row>
    <row r="12" spans="1:23" ht="34.5" customHeight="1" x14ac:dyDescent="0.3">
      <c r="A12" s="135"/>
      <c r="B12" s="32">
        <v>3</v>
      </c>
      <c r="C12" s="68" t="s">
        <v>80</v>
      </c>
      <c r="D12" s="68" t="s">
        <v>81</v>
      </c>
      <c r="E12" s="136"/>
      <c r="F12" s="137">
        <v>30.6</v>
      </c>
      <c r="G12" s="138">
        <f t="shared" si="0"/>
        <v>5.7189542483660132</v>
      </c>
      <c r="H12" s="139">
        <f t="shared" ref="H12:H14" si="9">IF(OR(E12="diskv.",E12="n"),50,5*E12)</f>
        <v>0</v>
      </c>
      <c r="I12" s="138">
        <f t="shared" si="1"/>
        <v>0</v>
      </c>
      <c r="J12" s="140">
        <f t="shared" si="2"/>
        <v>0</v>
      </c>
      <c r="K12" s="141">
        <v>1</v>
      </c>
      <c r="L12" s="139"/>
      <c r="M12" s="138">
        <v>36.07</v>
      </c>
      <c r="N12" s="138">
        <f t="shared" si="3"/>
        <v>5.7388411422234542</v>
      </c>
      <c r="O12" s="139">
        <f t="shared" si="4"/>
        <v>0</v>
      </c>
      <c r="P12" s="138">
        <f t="shared" si="5"/>
        <v>0</v>
      </c>
      <c r="Q12" s="140">
        <f t="shared" si="6"/>
        <v>0</v>
      </c>
      <c r="R12" s="141">
        <v>1</v>
      </c>
      <c r="S12" s="142">
        <f t="shared" si="7"/>
        <v>66.67</v>
      </c>
      <c r="T12" s="143">
        <f t="shared" si="8"/>
        <v>0</v>
      </c>
      <c r="U12" s="424" t="s">
        <v>76</v>
      </c>
      <c r="V12" s="430">
        <v>1</v>
      </c>
      <c r="W12" s="135"/>
    </row>
    <row r="13" spans="1:23" ht="34.5" customHeight="1" x14ac:dyDescent="0.3">
      <c r="A13" s="135"/>
      <c r="B13" s="32">
        <v>4</v>
      </c>
      <c r="C13" s="68" t="s">
        <v>82</v>
      </c>
      <c r="D13" s="68" t="s">
        <v>83</v>
      </c>
      <c r="E13" s="429" t="s">
        <v>72</v>
      </c>
      <c r="F13" s="137"/>
      <c r="G13" s="138" t="e">
        <f t="shared" si="0"/>
        <v>#DIV/0!</v>
      </c>
      <c r="H13" s="139" t="e">
        <f t="shared" si="9"/>
        <v>#VALUE!</v>
      </c>
      <c r="I13" s="138">
        <f t="shared" si="1"/>
        <v>0</v>
      </c>
      <c r="J13" s="140" t="e">
        <f t="shared" si="2"/>
        <v>#VALUE!</v>
      </c>
      <c r="K13" s="141">
        <v>0</v>
      </c>
      <c r="L13" s="139" t="s">
        <v>72</v>
      </c>
      <c r="M13" s="138"/>
      <c r="N13" s="138" t="e">
        <f t="shared" si="3"/>
        <v>#DIV/0!</v>
      </c>
      <c r="O13" s="139" t="e">
        <f t="shared" si="4"/>
        <v>#VALUE!</v>
      </c>
      <c r="P13" s="138">
        <f t="shared" si="5"/>
        <v>0</v>
      </c>
      <c r="Q13" s="140" t="e">
        <f t="shared" si="6"/>
        <v>#VALUE!</v>
      </c>
      <c r="R13" s="141">
        <v>0</v>
      </c>
      <c r="S13" s="142">
        <f t="shared" si="7"/>
        <v>0</v>
      </c>
      <c r="T13" s="143" t="e">
        <f t="shared" si="8"/>
        <v>#VALUE!</v>
      </c>
      <c r="U13" s="424"/>
      <c r="V13" s="430">
        <v>0</v>
      </c>
      <c r="W13" s="135"/>
    </row>
    <row r="14" spans="1:23" ht="34.5" customHeight="1" x14ac:dyDescent="0.3">
      <c r="A14" s="135"/>
      <c r="B14" s="32">
        <v>5</v>
      </c>
      <c r="C14" s="68" t="s">
        <v>84</v>
      </c>
      <c r="D14" s="68" t="s">
        <v>85</v>
      </c>
      <c r="E14" s="136">
        <v>1</v>
      </c>
      <c r="F14" s="137">
        <v>32.97</v>
      </c>
      <c r="G14" s="138">
        <f t="shared" si="0"/>
        <v>5.3078556263269645</v>
      </c>
      <c r="H14" s="139">
        <f t="shared" si="9"/>
        <v>5</v>
      </c>
      <c r="I14" s="138">
        <f t="shared" si="1"/>
        <v>0</v>
      </c>
      <c r="J14" s="140">
        <f t="shared" si="2"/>
        <v>5</v>
      </c>
      <c r="K14" s="141">
        <v>7</v>
      </c>
      <c r="L14" s="139">
        <v>1</v>
      </c>
      <c r="M14" s="138">
        <v>43.5</v>
      </c>
      <c r="N14" s="138">
        <f t="shared" si="3"/>
        <v>4.7586206896551726</v>
      </c>
      <c r="O14" s="139">
        <f t="shared" si="4"/>
        <v>5</v>
      </c>
      <c r="P14" s="138">
        <f t="shared" si="5"/>
        <v>0</v>
      </c>
      <c r="Q14" s="140">
        <f t="shared" si="6"/>
        <v>5</v>
      </c>
      <c r="R14" s="141">
        <v>3</v>
      </c>
      <c r="S14" s="142">
        <f t="shared" si="7"/>
        <v>76.47</v>
      </c>
      <c r="T14" s="143">
        <f t="shared" si="8"/>
        <v>10</v>
      </c>
      <c r="U14" s="424"/>
      <c r="V14" s="430">
        <v>2</v>
      </c>
      <c r="W14" s="135"/>
    </row>
    <row r="15" spans="1:23" ht="19.5" customHeight="1" x14ac:dyDescent="0.3">
      <c r="A15" s="135"/>
      <c r="B15" s="32">
        <v>6</v>
      </c>
      <c r="C15" s="68" t="s">
        <v>66</v>
      </c>
      <c r="D15" s="68" t="s">
        <v>86</v>
      </c>
      <c r="E15" s="136" t="s">
        <v>31</v>
      </c>
      <c r="F15" s="137"/>
      <c r="G15" s="138" t="e">
        <f t="shared" si="0"/>
        <v>#DIV/0!</v>
      </c>
      <c r="H15" s="139">
        <v>100</v>
      </c>
      <c r="I15" s="138">
        <f t="shared" si="1"/>
        <v>0</v>
      </c>
      <c r="J15" s="140">
        <f t="shared" si="2"/>
        <v>100</v>
      </c>
      <c r="K15" s="141">
        <v>0</v>
      </c>
      <c r="L15" s="139" t="s">
        <v>31</v>
      </c>
      <c r="M15" s="138"/>
      <c r="N15" s="138" t="e">
        <f t="shared" si="3"/>
        <v>#DIV/0!</v>
      </c>
      <c r="O15" s="139">
        <f t="shared" si="4"/>
        <v>50</v>
      </c>
      <c r="P15" s="138">
        <f t="shared" si="5"/>
        <v>0</v>
      </c>
      <c r="Q15" s="140">
        <f t="shared" si="6"/>
        <v>100</v>
      </c>
      <c r="R15" s="141">
        <v>0</v>
      </c>
      <c r="S15" s="142">
        <f t="shared" si="7"/>
        <v>0</v>
      </c>
      <c r="T15" s="143">
        <f t="shared" si="8"/>
        <v>200</v>
      </c>
      <c r="U15" s="424"/>
      <c r="V15" s="430">
        <v>0</v>
      </c>
      <c r="W15" s="135"/>
    </row>
    <row r="16" spans="1:23" ht="37.5" customHeight="1" x14ac:dyDescent="0.3">
      <c r="A16" s="135"/>
      <c r="B16" s="32">
        <v>7</v>
      </c>
      <c r="C16" s="68" t="s">
        <v>87</v>
      </c>
      <c r="D16" s="68" t="s">
        <v>88</v>
      </c>
      <c r="E16" s="136"/>
      <c r="F16" s="137">
        <v>34.28</v>
      </c>
      <c r="G16" s="138">
        <f t="shared" si="0"/>
        <v>5.1050175029171525</v>
      </c>
      <c r="H16" s="139">
        <f t="shared" ref="H16:H19" si="10">IF(OR(E16="diskv.",E16="n"),50,5*E16)</f>
        <v>0</v>
      </c>
      <c r="I16" s="138">
        <f t="shared" si="1"/>
        <v>0</v>
      </c>
      <c r="J16" s="140">
        <f t="shared" si="2"/>
        <v>0</v>
      </c>
      <c r="K16" s="141">
        <v>5</v>
      </c>
      <c r="L16" s="139" t="s">
        <v>31</v>
      </c>
      <c r="M16" s="138"/>
      <c r="N16" s="138" t="e">
        <f t="shared" si="3"/>
        <v>#DIV/0!</v>
      </c>
      <c r="O16" s="139">
        <f t="shared" si="4"/>
        <v>50</v>
      </c>
      <c r="P16" s="138">
        <f t="shared" si="5"/>
        <v>0</v>
      </c>
      <c r="Q16" s="140">
        <f t="shared" si="6"/>
        <v>100</v>
      </c>
      <c r="R16" s="141">
        <v>0</v>
      </c>
      <c r="S16" s="142">
        <f t="shared" si="7"/>
        <v>34.28</v>
      </c>
      <c r="T16" s="143">
        <f t="shared" si="8"/>
        <v>100</v>
      </c>
      <c r="U16" s="424"/>
      <c r="V16" s="430">
        <v>8</v>
      </c>
      <c r="W16" s="135"/>
    </row>
    <row r="17" spans="1:23" ht="37.5" customHeight="1" x14ac:dyDescent="0.3">
      <c r="A17" s="135"/>
      <c r="B17" s="32">
        <v>8</v>
      </c>
      <c r="C17" s="68" t="s">
        <v>89</v>
      </c>
      <c r="D17" s="68" t="s">
        <v>90</v>
      </c>
      <c r="E17" s="136"/>
      <c r="F17" s="137">
        <v>31.52</v>
      </c>
      <c r="G17" s="138">
        <f t="shared" si="0"/>
        <v>5.5520304568527923</v>
      </c>
      <c r="H17" s="139">
        <f t="shared" si="10"/>
        <v>0</v>
      </c>
      <c r="I17" s="138">
        <f t="shared" si="1"/>
        <v>0</v>
      </c>
      <c r="J17" s="140">
        <f t="shared" si="2"/>
        <v>0</v>
      </c>
      <c r="K17" s="141">
        <v>3</v>
      </c>
      <c r="L17" s="139" t="s">
        <v>31</v>
      </c>
      <c r="M17" s="138"/>
      <c r="N17" s="138" t="e">
        <f t="shared" si="3"/>
        <v>#DIV/0!</v>
      </c>
      <c r="O17" s="139">
        <f t="shared" si="4"/>
        <v>50</v>
      </c>
      <c r="P17" s="138">
        <f t="shared" si="5"/>
        <v>0</v>
      </c>
      <c r="Q17" s="140">
        <f t="shared" si="6"/>
        <v>100</v>
      </c>
      <c r="R17" s="141">
        <v>0</v>
      </c>
      <c r="S17" s="142">
        <f t="shared" si="7"/>
        <v>31.52</v>
      </c>
      <c r="T17" s="143">
        <f t="shared" si="8"/>
        <v>100</v>
      </c>
      <c r="U17" s="424"/>
      <c r="V17" s="430">
        <v>5</v>
      </c>
      <c r="W17" s="135"/>
    </row>
    <row r="18" spans="1:23" ht="19.5" customHeight="1" x14ac:dyDescent="0.3">
      <c r="A18" s="135"/>
      <c r="B18" s="32">
        <v>9</v>
      </c>
      <c r="C18" s="68" t="s">
        <v>91</v>
      </c>
      <c r="D18" s="68" t="s">
        <v>92</v>
      </c>
      <c r="E18" s="136">
        <v>1</v>
      </c>
      <c r="F18" s="137">
        <v>31.5</v>
      </c>
      <c r="G18" s="138">
        <f t="shared" si="0"/>
        <v>5.5555555555555554</v>
      </c>
      <c r="H18" s="139">
        <f t="shared" si="10"/>
        <v>5</v>
      </c>
      <c r="I18" s="138">
        <f t="shared" si="1"/>
        <v>0</v>
      </c>
      <c r="J18" s="140">
        <f t="shared" si="2"/>
        <v>5</v>
      </c>
      <c r="K18" s="141">
        <v>6</v>
      </c>
      <c r="L18" s="139" t="s">
        <v>31</v>
      </c>
      <c r="M18" s="138"/>
      <c r="N18" s="138" t="e">
        <f t="shared" si="3"/>
        <v>#DIV/0!</v>
      </c>
      <c r="O18" s="139">
        <f t="shared" si="4"/>
        <v>50</v>
      </c>
      <c r="P18" s="138">
        <f t="shared" si="5"/>
        <v>0</v>
      </c>
      <c r="Q18" s="140">
        <f t="shared" si="6"/>
        <v>100</v>
      </c>
      <c r="R18" s="141">
        <v>0</v>
      </c>
      <c r="S18" s="142">
        <f t="shared" si="7"/>
        <v>31.5</v>
      </c>
      <c r="T18" s="143">
        <f t="shared" si="8"/>
        <v>105</v>
      </c>
      <c r="U18" s="424"/>
      <c r="V18" s="430">
        <v>6</v>
      </c>
      <c r="W18" s="135"/>
    </row>
    <row r="19" spans="1:23" ht="51" customHeight="1" x14ac:dyDescent="0.3">
      <c r="A19" s="135"/>
      <c r="B19" s="32">
        <v>10</v>
      </c>
      <c r="C19" s="68" t="s">
        <v>93</v>
      </c>
      <c r="D19" s="68" t="s">
        <v>94</v>
      </c>
      <c r="E19" s="136">
        <v>2</v>
      </c>
      <c r="F19" s="137">
        <v>37.1</v>
      </c>
      <c r="G19" s="138">
        <f t="shared" si="0"/>
        <v>4.7169811320754711</v>
      </c>
      <c r="H19" s="139">
        <f t="shared" si="10"/>
        <v>10</v>
      </c>
      <c r="I19" s="138">
        <f t="shared" si="1"/>
        <v>0</v>
      </c>
      <c r="J19" s="140">
        <f t="shared" si="2"/>
        <v>10</v>
      </c>
      <c r="K19" s="141">
        <v>8</v>
      </c>
      <c r="L19" s="139">
        <v>2</v>
      </c>
      <c r="M19" s="138">
        <v>43.6</v>
      </c>
      <c r="N19" s="138">
        <f t="shared" si="3"/>
        <v>4.7477064220183482</v>
      </c>
      <c r="O19" s="139">
        <f t="shared" si="4"/>
        <v>10</v>
      </c>
      <c r="P19" s="138">
        <f t="shared" si="5"/>
        <v>0</v>
      </c>
      <c r="Q19" s="140">
        <f t="shared" si="6"/>
        <v>10</v>
      </c>
      <c r="R19" s="141">
        <v>4</v>
      </c>
      <c r="S19" s="142">
        <f t="shared" si="7"/>
        <v>80.7</v>
      </c>
      <c r="T19" s="143">
        <f t="shared" si="8"/>
        <v>20</v>
      </c>
      <c r="U19" s="424"/>
      <c r="V19" s="430">
        <v>3</v>
      </c>
      <c r="W19" s="135"/>
    </row>
    <row r="20" spans="1:23" ht="49.5" customHeight="1" x14ac:dyDescent="0.3">
      <c r="A20" s="135"/>
      <c r="B20" s="32">
        <v>11</v>
      </c>
      <c r="C20" s="68" t="s">
        <v>95</v>
      </c>
      <c r="D20" s="68" t="s">
        <v>96</v>
      </c>
      <c r="E20" s="136" t="s">
        <v>31</v>
      </c>
      <c r="F20" s="137"/>
      <c r="G20" s="138" t="e">
        <f t="shared" si="0"/>
        <v>#DIV/0!</v>
      </c>
      <c r="H20" s="139">
        <v>100</v>
      </c>
      <c r="I20" s="138">
        <f t="shared" si="1"/>
        <v>0</v>
      </c>
      <c r="J20" s="140">
        <f t="shared" si="2"/>
        <v>100</v>
      </c>
      <c r="K20" s="141">
        <v>0</v>
      </c>
      <c r="L20" s="139" t="s">
        <v>31</v>
      </c>
      <c r="M20" s="138"/>
      <c r="N20" s="138" t="e">
        <f t="shared" si="3"/>
        <v>#DIV/0!</v>
      </c>
      <c r="O20" s="139">
        <f t="shared" si="4"/>
        <v>50</v>
      </c>
      <c r="P20" s="138">
        <f t="shared" si="5"/>
        <v>0</v>
      </c>
      <c r="Q20" s="140">
        <f t="shared" si="6"/>
        <v>100</v>
      </c>
      <c r="R20" s="141">
        <v>0</v>
      </c>
      <c r="S20" s="142">
        <f t="shared" si="7"/>
        <v>0</v>
      </c>
      <c r="T20" s="143">
        <f t="shared" si="8"/>
        <v>200</v>
      </c>
      <c r="U20" s="424"/>
      <c r="V20" s="430">
        <v>0</v>
      </c>
      <c r="W20" s="135"/>
    </row>
    <row r="21" spans="1:23" ht="37.5" customHeight="1" x14ac:dyDescent="0.3">
      <c r="A21" s="135"/>
      <c r="B21" s="32">
        <v>12</v>
      </c>
      <c r="C21" s="89" t="s">
        <v>82</v>
      </c>
      <c r="D21" s="89" t="s">
        <v>97</v>
      </c>
      <c r="E21" s="144" t="s">
        <v>72</v>
      </c>
      <c r="F21" s="145"/>
      <c r="G21" s="146" t="e">
        <f t="shared" si="0"/>
        <v>#DIV/0!</v>
      </c>
      <c r="H21" s="147" t="e">
        <f t="shared" ref="H21:H22" si="11">IF(OR(E21="diskv.",E21="n"),50,5*E21)</f>
        <v>#VALUE!</v>
      </c>
      <c r="I21" s="146">
        <f t="shared" si="1"/>
        <v>0</v>
      </c>
      <c r="J21" s="148" t="e">
        <f t="shared" si="2"/>
        <v>#VALUE!</v>
      </c>
      <c r="K21" s="149">
        <v>0</v>
      </c>
      <c r="L21" s="147" t="s">
        <v>72</v>
      </c>
      <c r="M21" s="146"/>
      <c r="N21" s="146" t="e">
        <f t="shared" si="3"/>
        <v>#DIV/0!</v>
      </c>
      <c r="O21" s="147" t="e">
        <f t="shared" si="4"/>
        <v>#VALUE!</v>
      </c>
      <c r="P21" s="138">
        <f t="shared" si="5"/>
        <v>0</v>
      </c>
      <c r="Q21" s="140" t="e">
        <f t="shared" si="6"/>
        <v>#VALUE!</v>
      </c>
      <c r="R21" s="141">
        <v>0</v>
      </c>
      <c r="S21" s="142">
        <f t="shared" si="7"/>
        <v>0</v>
      </c>
      <c r="T21" s="143" t="e">
        <f t="shared" si="8"/>
        <v>#VALUE!</v>
      </c>
      <c r="U21" s="424"/>
      <c r="V21" s="430">
        <v>0</v>
      </c>
      <c r="W21" s="135"/>
    </row>
    <row r="22" spans="1:23" ht="40.5" customHeight="1" x14ac:dyDescent="0.3">
      <c r="A22" s="135"/>
      <c r="B22" s="32">
        <v>13</v>
      </c>
      <c r="C22" s="50" t="s">
        <v>98</v>
      </c>
      <c r="D22" s="50" t="s">
        <v>99</v>
      </c>
      <c r="E22" s="136"/>
      <c r="F22" s="137">
        <v>31.42</v>
      </c>
      <c r="G22" s="138">
        <f t="shared" si="0"/>
        <v>5.5697008274984086</v>
      </c>
      <c r="H22" s="139">
        <f t="shared" si="11"/>
        <v>0</v>
      </c>
      <c r="I22" s="138">
        <f t="shared" si="1"/>
        <v>0</v>
      </c>
      <c r="J22" s="140">
        <f t="shared" si="2"/>
        <v>0</v>
      </c>
      <c r="K22" s="141">
        <v>2</v>
      </c>
      <c r="L22" s="139" t="s">
        <v>31</v>
      </c>
      <c r="M22" s="138"/>
      <c r="N22" s="138"/>
      <c r="O22" s="139">
        <f t="shared" si="4"/>
        <v>50</v>
      </c>
      <c r="P22" s="138">
        <f t="shared" si="5"/>
        <v>0</v>
      </c>
      <c r="Q22" s="140">
        <f t="shared" si="6"/>
        <v>100</v>
      </c>
      <c r="R22" s="141">
        <v>0</v>
      </c>
      <c r="S22" s="142">
        <f t="shared" si="7"/>
        <v>31.42</v>
      </c>
      <c r="T22" s="143">
        <f t="shared" si="8"/>
        <v>100</v>
      </c>
      <c r="U22" s="424"/>
      <c r="V22" s="430">
        <v>4</v>
      </c>
      <c r="W22" s="150"/>
    </row>
    <row r="23" spans="1:23" ht="40.5" customHeight="1" x14ac:dyDescent="0.3">
      <c r="A23" s="135"/>
      <c r="B23" s="32">
        <v>14</v>
      </c>
      <c r="C23" s="50" t="s">
        <v>100</v>
      </c>
      <c r="D23" s="50" t="s">
        <v>101</v>
      </c>
      <c r="E23" s="136" t="s">
        <v>31</v>
      </c>
      <c r="F23" s="137"/>
      <c r="G23" s="138" t="e">
        <f t="shared" si="0"/>
        <v>#DIV/0!</v>
      </c>
      <c r="H23" s="139">
        <v>100</v>
      </c>
      <c r="I23" s="138">
        <f t="shared" si="1"/>
        <v>0</v>
      </c>
      <c r="J23" s="140">
        <f t="shared" si="2"/>
        <v>100</v>
      </c>
      <c r="K23" s="141">
        <v>0</v>
      </c>
      <c r="L23" s="139" t="s">
        <v>31</v>
      </c>
      <c r="M23" s="138"/>
      <c r="N23" s="138" t="e">
        <f>$N$5/M23</f>
        <v>#DIV/0!</v>
      </c>
      <c r="O23" s="139">
        <f t="shared" si="4"/>
        <v>50</v>
      </c>
      <c r="P23" s="138">
        <f t="shared" si="5"/>
        <v>0</v>
      </c>
      <c r="Q23" s="140">
        <f t="shared" si="6"/>
        <v>100</v>
      </c>
      <c r="R23" s="141">
        <v>0</v>
      </c>
      <c r="S23" s="142">
        <f t="shared" si="7"/>
        <v>0</v>
      </c>
      <c r="T23" s="143">
        <f t="shared" si="8"/>
        <v>200</v>
      </c>
      <c r="U23" s="424"/>
      <c r="V23" s="430">
        <v>0</v>
      </c>
      <c r="W23" s="150"/>
    </row>
    <row r="24" spans="1:23" ht="27.75" customHeight="1" x14ac:dyDescent="0.25">
      <c r="A24" s="109"/>
      <c r="B24" s="32"/>
      <c r="C24" s="151" t="s">
        <v>51</v>
      </c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4"/>
      <c r="Q24" s="154"/>
      <c r="R24" s="154"/>
      <c r="S24" s="339"/>
      <c r="T24" s="397"/>
      <c r="U24" s="407"/>
      <c r="V24" s="155"/>
      <c r="W24" s="109"/>
    </row>
    <row r="25" spans="1:23" ht="19.5" customHeight="1" x14ac:dyDescent="0.3">
      <c r="A25" s="109"/>
      <c r="B25" s="32">
        <v>15</v>
      </c>
      <c r="C25" s="68" t="s">
        <v>52</v>
      </c>
      <c r="D25" s="68" t="s">
        <v>102</v>
      </c>
      <c r="E25" s="156"/>
      <c r="F25" s="156">
        <v>29.56</v>
      </c>
      <c r="G25" s="138">
        <f t="shared" ref="G25:G33" si="12">$F$5/F25</f>
        <v>5.9201623815967528</v>
      </c>
      <c r="H25" s="139">
        <f t="shared" ref="H25:H26" si="13">IF(OR(E25="diskv.",E25="n"),50,5*E25)</f>
        <v>0</v>
      </c>
      <c r="I25" s="138">
        <f t="shared" ref="I25:I33" si="14">IF(F25="-","-",(IF(F25&gt;J$6,"diskv.",IF(F25&gt;H$6,F25-H$6,0))))</f>
        <v>0</v>
      </c>
      <c r="J25" s="140">
        <f t="shared" ref="J25:J33" si="15">IF(OR(E25="diskv.",E25="ns",H25="diskv."),100,H25+I25)</f>
        <v>0</v>
      </c>
      <c r="K25" s="141">
        <v>1</v>
      </c>
      <c r="L25" s="139">
        <v>1</v>
      </c>
      <c r="M25" s="138">
        <v>38.369999999999997</v>
      </c>
      <c r="N25" s="138">
        <f t="shared" ref="N25:N33" si="16">$N$5/M25</f>
        <v>5.3948397185301022</v>
      </c>
      <c r="O25" s="139">
        <f t="shared" ref="O25:O33" si="17">IF(OR(L25="diskv.",L25="n"),50,5*L25)</f>
        <v>5</v>
      </c>
      <c r="P25" s="138">
        <f t="shared" ref="P25:P33" si="18">IF(M25="-","-",(IF(M25&gt;Q$6,"diskv.",IF(M25&gt;O$6,M25-O$6,0))))</f>
        <v>0</v>
      </c>
      <c r="Q25" s="140">
        <f t="shared" ref="Q25:Q33" si="19">IF(OR(L25="diskv.",L25="ns",O25="diskv."),100,O25+P25)</f>
        <v>5</v>
      </c>
      <c r="R25" s="141">
        <v>3</v>
      </c>
      <c r="S25" s="142">
        <f t="shared" ref="S25:S33" si="20">F25+M25</f>
        <v>67.929999999999993</v>
      </c>
      <c r="T25" s="143">
        <f t="shared" ref="T25:T33" si="21">J25+Q25</f>
        <v>5</v>
      </c>
      <c r="U25" s="424"/>
      <c r="V25" s="430">
        <v>1</v>
      </c>
      <c r="W25" s="109"/>
    </row>
    <row r="26" spans="1:23" ht="19.5" customHeight="1" x14ac:dyDescent="0.3">
      <c r="A26" s="109"/>
      <c r="B26" s="32">
        <v>16</v>
      </c>
      <c r="C26" s="68" t="s">
        <v>80</v>
      </c>
      <c r="D26" s="68" t="s">
        <v>103</v>
      </c>
      <c r="E26" s="156">
        <v>1</v>
      </c>
      <c r="F26" s="156">
        <v>32.03</v>
      </c>
      <c r="G26" s="138">
        <f t="shared" si="12"/>
        <v>5.4636278488916643</v>
      </c>
      <c r="H26" s="139">
        <f t="shared" si="13"/>
        <v>5</v>
      </c>
      <c r="I26" s="138">
        <f t="shared" si="14"/>
        <v>0</v>
      </c>
      <c r="J26" s="140">
        <f t="shared" si="15"/>
        <v>5</v>
      </c>
      <c r="K26" s="141">
        <v>4</v>
      </c>
      <c r="L26" s="139"/>
      <c r="M26" s="138">
        <v>36.700000000000003</v>
      </c>
      <c r="N26" s="138">
        <f t="shared" si="16"/>
        <v>5.6403269754768388</v>
      </c>
      <c r="O26" s="139">
        <f t="shared" si="17"/>
        <v>0</v>
      </c>
      <c r="P26" s="138">
        <f t="shared" si="18"/>
        <v>0</v>
      </c>
      <c r="Q26" s="140">
        <f t="shared" si="19"/>
        <v>0</v>
      </c>
      <c r="R26" s="141">
        <v>1</v>
      </c>
      <c r="S26" s="142">
        <f t="shared" si="20"/>
        <v>68.73</v>
      </c>
      <c r="T26" s="143">
        <f t="shared" si="21"/>
        <v>5</v>
      </c>
      <c r="U26" s="424" t="s">
        <v>76</v>
      </c>
      <c r="V26" s="430">
        <v>2</v>
      </c>
      <c r="W26" s="109"/>
    </row>
    <row r="27" spans="1:23" ht="19.5" customHeight="1" x14ac:dyDescent="0.3">
      <c r="A27" s="109"/>
      <c r="B27" s="32">
        <v>17</v>
      </c>
      <c r="C27" s="68" t="s">
        <v>104</v>
      </c>
      <c r="D27" s="68" t="s">
        <v>105</v>
      </c>
      <c r="E27" s="156" t="s">
        <v>31</v>
      </c>
      <c r="F27" s="156"/>
      <c r="G27" s="138" t="e">
        <f t="shared" si="12"/>
        <v>#DIV/0!</v>
      </c>
      <c r="H27" s="139">
        <v>100</v>
      </c>
      <c r="I27" s="138">
        <f t="shared" si="14"/>
        <v>0</v>
      </c>
      <c r="J27" s="140">
        <f t="shared" si="15"/>
        <v>100</v>
      </c>
      <c r="K27" s="141">
        <v>0</v>
      </c>
      <c r="L27" s="139" t="s">
        <v>31</v>
      </c>
      <c r="M27" s="138"/>
      <c r="N27" s="138" t="e">
        <f t="shared" si="16"/>
        <v>#DIV/0!</v>
      </c>
      <c r="O27" s="139">
        <f t="shared" si="17"/>
        <v>50</v>
      </c>
      <c r="P27" s="138">
        <f t="shared" si="18"/>
        <v>0</v>
      </c>
      <c r="Q27" s="140">
        <f t="shared" si="19"/>
        <v>100</v>
      </c>
      <c r="R27" s="141">
        <v>0</v>
      </c>
      <c r="S27" s="142">
        <f t="shared" si="20"/>
        <v>0</v>
      </c>
      <c r="T27" s="143">
        <f t="shared" si="21"/>
        <v>200</v>
      </c>
      <c r="U27" s="424"/>
      <c r="V27" s="430">
        <v>0</v>
      </c>
      <c r="W27" s="109"/>
    </row>
    <row r="28" spans="1:23" ht="19.5" customHeight="1" x14ac:dyDescent="0.3">
      <c r="A28" s="109"/>
      <c r="B28" s="32">
        <v>18</v>
      </c>
      <c r="C28" s="68" t="s">
        <v>106</v>
      </c>
      <c r="D28" s="68" t="s">
        <v>107</v>
      </c>
      <c r="E28" s="156">
        <v>1</v>
      </c>
      <c r="F28" s="156">
        <v>33.58</v>
      </c>
      <c r="G28" s="138">
        <f t="shared" si="12"/>
        <v>5.211435378201311</v>
      </c>
      <c r="H28" s="139">
        <f t="shared" ref="H28:H29" si="22">IF(OR(E28="diskv.",E28="n"),50,5*E28)</f>
        <v>5</v>
      </c>
      <c r="I28" s="138">
        <f t="shared" si="14"/>
        <v>0</v>
      </c>
      <c r="J28" s="140">
        <f t="shared" si="15"/>
        <v>5</v>
      </c>
      <c r="K28" s="141">
        <v>6</v>
      </c>
      <c r="L28" s="139" t="s">
        <v>31</v>
      </c>
      <c r="M28" s="138"/>
      <c r="N28" s="138" t="e">
        <f t="shared" si="16"/>
        <v>#DIV/0!</v>
      </c>
      <c r="O28" s="139">
        <f t="shared" si="17"/>
        <v>50</v>
      </c>
      <c r="P28" s="138">
        <f t="shared" si="18"/>
        <v>0</v>
      </c>
      <c r="Q28" s="140">
        <f t="shared" si="19"/>
        <v>100</v>
      </c>
      <c r="R28" s="141">
        <v>0</v>
      </c>
      <c r="S28" s="142">
        <f t="shared" si="20"/>
        <v>33.58</v>
      </c>
      <c r="T28" s="143">
        <f t="shared" si="21"/>
        <v>105</v>
      </c>
      <c r="U28" s="424"/>
      <c r="V28" s="430">
        <v>6</v>
      </c>
      <c r="W28" s="109"/>
    </row>
    <row r="29" spans="1:23" ht="24.75" customHeight="1" x14ac:dyDescent="0.3">
      <c r="A29" s="109"/>
      <c r="B29" s="32">
        <v>19</v>
      </c>
      <c r="C29" s="68" t="s">
        <v>108</v>
      </c>
      <c r="D29" s="68" t="s">
        <v>109</v>
      </c>
      <c r="E29" s="156">
        <v>1</v>
      </c>
      <c r="F29" s="156">
        <v>32.619999999999997</v>
      </c>
      <c r="G29" s="138">
        <f t="shared" si="12"/>
        <v>5.3648068669527902</v>
      </c>
      <c r="H29" s="139">
        <f t="shared" si="22"/>
        <v>5</v>
      </c>
      <c r="I29" s="138">
        <f t="shared" si="14"/>
        <v>0</v>
      </c>
      <c r="J29" s="140">
        <f t="shared" si="15"/>
        <v>5</v>
      </c>
      <c r="K29" s="141">
        <v>5</v>
      </c>
      <c r="L29" s="139"/>
      <c r="M29" s="138">
        <v>41.22</v>
      </c>
      <c r="N29" s="138">
        <f t="shared" si="16"/>
        <v>5.0218340611353716</v>
      </c>
      <c r="O29" s="139">
        <f t="shared" si="17"/>
        <v>0</v>
      </c>
      <c r="P29" s="138">
        <f t="shared" si="18"/>
        <v>0</v>
      </c>
      <c r="Q29" s="140">
        <f t="shared" si="19"/>
        <v>0</v>
      </c>
      <c r="R29" s="141">
        <v>2</v>
      </c>
      <c r="S29" s="142">
        <f t="shared" si="20"/>
        <v>73.84</v>
      </c>
      <c r="T29" s="143">
        <f t="shared" si="21"/>
        <v>5</v>
      </c>
      <c r="U29" s="428" t="s">
        <v>176</v>
      </c>
      <c r="V29" s="430">
        <v>3</v>
      </c>
      <c r="W29" s="109"/>
    </row>
    <row r="30" spans="1:23" ht="19.5" customHeight="1" x14ac:dyDescent="0.3">
      <c r="A30" s="109"/>
      <c r="B30" s="32">
        <v>20</v>
      </c>
      <c r="C30" s="68" t="s">
        <v>110</v>
      </c>
      <c r="D30" s="68" t="s">
        <v>111</v>
      </c>
      <c r="E30" s="156" t="s">
        <v>31</v>
      </c>
      <c r="F30" s="156"/>
      <c r="G30" s="138" t="e">
        <f t="shared" si="12"/>
        <v>#DIV/0!</v>
      </c>
      <c r="H30" s="139">
        <v>100</v>
      </c>
      <c r="I30" s="138">
        <f t="shared" si="14"/>
        <v>0</v>
      </c>
      <c r="J30" s="140">
        <f t="shared" si="15"/>
        <v>100</v>
      </c>
      <c r="K30" s="141">
        <v>0</v>
      </c>
      <c r="L30" s="139">
        <v>1</v>
      </c>
      <c r="M30" s="138">
        <v>48.68</v>
      </c>
      <c r="N30" s="138">
        <f t="shared" si="16"/>
        <v>4.2522596548890714</v>
      </c>
      <c r="O30" s="139">
        <f t="shared" si="17"/>
        <v>5</v>
      </c>
      <c r="P30" s="138">
        <f t="shared" si="18"/>
        <v>0</v>
      </c>
      <c r="Q30" s="140">
        <f t="shared" si="19"/>
        <v>5</v>
      </c>
      <c r="R30" s="141">
        <v>4</v>
      </c>
      <c r="S30" s="142">
        <f t="shared" si="20"/>
        <v>48.68</v>
      </c>
      <c r="T30" s="143">
        <f t="shared" si="21"/>
        <v>105</v>
      </c>
      <c r="U30" s="424"/>
      <c r="V30" s="430">
        <v>7</v>
      </c>
      <c r="W30" s="109"/>
    </row>
    <row r="31" spans="1:23" ht="19.5" customHeight="1" x14ac:dyDescent="0.3">
      <c r="A31" s="109"/>
      <c r="B31" s="32">
        <v>21</v>
      </c>
      <c r="C31" s="68" t="s">
        <v>49</v>
      </c>
      <c r="D31" s="68" t="s">
        <v>112</v>
      </c>
      <c r="E31" s="156"/>
      <c r="F31" s="156">
        <v>32.25</v>
      </c>
      <c r="G31" s="138">
        <f t="shared" si="12"/>
        <v>5.4263565891472867</v>
      </c>
      <c r="H31" s="139">
        <f>IF(OR(E31="diskv.",E31="n"),50,5*E31)</f>
        <v>0</v>
      </c>
      <c r="I31" s="138">
        <f t="shared" si="14"/>
        <v>0</v>
      </c>
      <c r="J31" s="140">
        <f t="shared" si="15"/>
        <v>0</v>
      </c>
      <c r="K31" s="141">
        <v>3</v>
      </c>
      <c r="L31" s="139" t="s">
        <v>31</v>
      </c>
      <c r="M31" s="138"/>
      <c r="N31" s="138" t="e">
        <f t="shared" si="16"/>
        <v>#DIV/0!</v>
      </c>
      <c r="O31" s="139">
        <f t="shared" si="17"/>
        <v>50</v>
      </c>
      <c r="P31" s="138">
        <f t="shared" si="18"/>
        <v>0</v>
      </c>
      <c r="Q31" s="140">
        <f t="shared" si="19"/>
        <v>100</v>
      </c>
      <c r="R31" s="141">
        <v>0</v>
      </c>
      <c r="S31" s="142">
        <f t="shared" si="20"/>
        <v>32.25</v>
      </c>
      <c r="T31" s="143">
        <f t="shared" si="21"/>
        <v>100</v>
      </c>
      <c r="U31" s="424"/>
      <c r="V31" s="430">
        <v>5</v>
      </c>
      <c r="W31" s="109"/>
    </row>
    <row r="32" spans="1:23" ht="34.5" customHeight="1" x14ac:dyDescent="0.3">
      <c r="A32" s="109"/>
      <c r="B32" s="32">
        <v>22</v>
      </c>
      <c r="C32" s="68" t="s">
        <v>113</v>
      </c>
      <c r="D32" s="68" t="s">
        <v>114</v>
      </c>
      <c r="E32" s="156" t="s">
        <v>31</v>
      </c>
      <c r="F32" s="156"/>
      <c r="G32" s="138" t="e">
        <f t="shared" si="12"/>
        <v>#DIV/0!</v>
      </c>
      <c r="H32" s="139">
        <v>100</v>
      </c>
      <c r="I32" s="138">
        <f t="shared" si="14"/>
        <v>0</v>
      </c>
      <c r="J32" s="140">
        <f t="shared" si="15"/>
        <v>100</v>
      </c>
      <c r="K32" s="141">
        <v>0</v>
      </c>
      <c r="L32" s="139" t="s">
        <v>31</v>
      </c>
      <c r="M32" s="138"/>
      <c r="N32" s="138" t="e">
        <f t="shared" si="16"/>
        <v>#DIV/0!</v>
      </c>
      <c r="O32" s="139">
        <f t="shared" si="17"/>
        <v>50</v>
      </c>
      <c r="P32" s="138">
        <f t="shared" si="18"/>
        <v>0</v>
      </c>
      <c r="Q32" s="140">
        <f t="shared" si="19"/>
        <v>100</v>
      </c>
      <c r="R32" s="141">
        <v>0</v>
      </c>
      <c r="S32" s="142">
        <f t="shared" si="20"/>
        <v>0</v>
      </c>
      <c r="T32" s="143">
        <f t="shared" si="21"/>
        <v>200</v>
      </c>
      <c r="U32" s="424"/>
      <c r="V32" s="430">
        <v>0</v>
      </c>
      <c r="W32" s="109"/>
    </row>
    <row r="33" spans="1:23" ht="19.5" customHeight="1" x14ac:dyDescent="0.3">
      <c r="A33" s="109"/>
      <c r="B33" s="32">
        <v>23</v>
      </c>
      <c r="C33" s="68" t="s">
        <v>52</v>
      </c>
      <c r="D33" s="68" t="s">
        <v>115</v>
      </c>
      <c r="E33" s="156"/>
      <c r="F33" s="156">
        <v>29.75</v>
      </c>
      <c r="G33" s="138">
        <f t="shared" si="12"/>
        <v>5.882352941176471</v>
      </c>
      <c r="H33" s="139">
        <f>IF(OR(E33="diskv.",E33="n"),50,5*E33)</f>
        <v>0</v>
      </c>
      <c r="I33" s="138">
        <f t="shared" si="14"/>
        <v>0</v>
      </c>
      <c r="J33" s="140">
        <f t="shared" si="15"/>
        <v>0</v>
      </c>
      <c r="K33" s="141">
        <v>2</v>
      </c>
      <c r="L33" s="139" t="s">
        <v>31</v>
      </c>
      <c r="M33" s="138"/>
      <c r="N33" s="138" t="e">
        <f t="shared" si="16"/>
        <v>#DIV/0!</v>
      </c>
      <c r="O33" s="139">
        <f t="shared" si="17"/>
        <v>50</v>
      </c>
      <c r="P33" s="138">
        <f t="shared" si="18"/>
        <v>0</v>
      </c>
      <c r="Q33" s="140">
        <f t="shared" si="19"/>
        <v>100</v>
      </c>
      <c r="R33" s="141">
        <v>0</v>
      </c>
      <c r="S33" s="142">
        <f t="shared" si="20"/>
        <v>29.75</v>
      </c>
      <c r="T33" s="143">
        <f t="shared" si="21"/>
        <v>100</v>
      </c>
      <c r="U33" s="424"/>
      <c r="V33" s="430">
        <v>4</v>
      </c>
      <c r="W33" s="109"/>
    </row>
    <row r="34" spans="1:23" ht="21.75" hidden="1" customHeight="1" x14ac:dyDescent="0.3">
      <c r="A34" s="109"/>
      <c r="B34" s="32">
        <v>24</v>
      </c>
      <c r="C34" s="157"/>
      <c r="D34" s="158"/>
      <c r="E34" s="159"/>
      <c r="F34" s="159"/>
      <c r="G34" s="160"/>
      <c r="H34" s="161"/>
      <c r="I34" s="160"/>
      <c r="J34" s="160"/>
      <c r="K34" s="162"/>
      <c r="L34" s="161"/>
      <c r="M34" s="160"/>
      <c r="N34" s="160"/>
      <c r="O34" s="161"/>
      <c r="P34" s="160"/>
      <c r="Q34" s="160"/>
      <c r="R34" s="162"/>
      <c r="S34" s="163"/>
      <c r="T34" s="418"/>
      <c r="U34" s="425"/>
      <c r="V34" s="423"/>
      <c r="W34" s="109"/>
    </row>
    <row r="35" spans="1:23" ht="19.5" customHeight="1" x14ac:dyDescent="0.25">
      <c r="A35" s="109"/>
      <c r="B35" s="164"/>
      <c r="C35" s="165" t="s">
        <v>63</v>
      </c>
      <c r="D35" s="166"/>
      <c r="E35" s="167"/>
      <c r="F35" s="167"/>
      <c r="G35" s="168"/>
      <c r="H35" s="169"/>
      <c r="I35" s="168"/>
      <c r="J35" s="168"/>
      <c r="K35" s="170"/>
      <c r="L35" s="170"/>
      <c r="M35" s="170"/>
      <c r="N35" s="168"/>
      <c r="O35" s="169"/>
      <c r="P35" s="168"/>
      <c r="Q35" s="168"/>
      <c r="R35" s="170"/>
      <c r="S35" s="340"/>
      <c r="T35" s="397"/>
      <c r="U35" s="408"/>
      <c r="V35" s="171"/>
      <c r="W35" s="109"/>
    </row>
    <row r="36" spans="1:23" ht="32.25" customHeight="1" x14ac:dyDescent="0.3">
      <c r="A36" s="109"/>
      <c r="B36" s="32">
        <v>24</v>
      </c>
      <c r="C36" s="68" t="s">
        <v>116</v>
      </c>
      <c r="D36" s="68" t="s">
        <v>117</v>
      </c>
      <c r="E36" s="136">
        <v>1</v>
      </c>
      <c r="F36" s="137">
        <v>32.049999999999997</v>
      </c>
      <c r="G36" s="138">
        <f t="shared" ref="G36:G44" si="23">$F$5/F36</f>
        <v>5.4602184087363499</v>
      </c>
      <c r="H36" s="139">
        <f t="shared" ref="H36:H38" si="24">IF(OR(E36="diskv.",E36="n"),50,5*E36)</f>
        <v>5</v>
      </c>
      <c r="I36" s="138">
        <f t="shared" ref="I36:I44" si="25">IF(F36="-","-",(IF(F36&gt;J$6,"diskv.",IF(F36&gt;H$6,F36-H$6,0))))</f>
        <v>0</v>
      </c>
      <c r="J36" s="140">
        <f t="shared" ref="J36:J44" si="26">IF(OR(E36="diskv.",E36="ns",H36="diskv."),100,H36+I36)</f>
        <v>5</v>
      </c>
      <c r="K36" s="395">
        <v>3</v>
      </c>
      <c r="L36" s="139" t="s">
        <v>31</v>
      </c>
      <c r="M36" s="138"/>
      <c r="N36" s="138" t="e">
        <f t="shared" ref="N36:N40" si="27">$N$5/M36</f>
        <v>#DIV/0!</v>
      </c>
      <c r="O36" s="139">
        <f t="shared" ref="O36:O44" si="28">IF(OR(L36="diskv.",L36="n"),50,5*L36)</f>
        <v>50</v>
      </c>
      <c r="P36" s="138">
        <f t="shared" ref="P36:P44" si="29">IF(M36="-","-",(IF(M36&gt;Q$6,"diskv.",IF(M36&gt;O$6,M36-O$6,0))))</f>
        <v>0</v>
      </c>
      <c r="Q36" s="140">
        <f t="shared" ref="Q36:Q44" si="30">IF(OR(L36="diskv.",L36="ns",O36="diskv."),100,O36+P36)</f>
        <v>100</v>
      </c>
      <c r="R36" s="395">
        <v>0</v>
      </c>
      <c r="S36" s="142">
        <f t="shared" ref="S36:S44" si="31">F36+M36</f>
        <v>32.049999999999997</v>
      </c>
      <c r="T36" s="143">
        <f t="shared" ref="T36:T44" si="32">J36+Q36</f>
        <v>105</v>
      </c>
      <c r="U36" s="426"/>
      <c r="V36" s="430">
        <v>6</v>
      </c>
      <c r="W36" s="109"/>
    </row>
    <row r="37" spans="1:23" ht="31.5" customHeight="1" x14ac:dyDescent="0.3">
      <c r="A37" s="109"/>
      <c r="B37" s="32">
        <v>25</v>
      </c>
      <c r="C37" s="68" t="s">
        <v>118</v>
      </c>
      <c r="D37" s="68" t="s">
        <v>119</v>
      </c>
      <c r="E37" s="136">
        <v>1</v>
      </c>
      <c r="F37" s="137">
        <v>31.69</v>
      </c>
      <c r="G37" s="138">
        <f t="shared" si="23"/>
        <v>5.5222467655411798</v>
      </c>
      <c r="H37" s="139">
        <f t="shared" si="24"/>
        <v>5</v>
      </c>
      <c r="I37" s="138">
        <f t="shared" si="25"/>
        <v>0</v>
      </c>
      <c r="J37" s="140">
        <f t="shared" si="26"/>
        <v>5</v>
      </c>
      <c r="K37" s="395">
        <v>2</v>
      </c>
      <c r="L37" s="139">
        <v>1</v>
      </c>
      <c r="M37" s="138">
        <v>36.19</v>
      </c>
      <c r="N37" s="138">
        <f t="shared" si="27"/>
        <v>5.7198121027908266</v>
      </c>
      <c r="O37" s="139">
        <f t="shared" si="28"/>
        <v>5</v>
      </c>
      <c r="P37" s="138">
        <f t="shared" si="29"/>
        <v>0</v>
      </c>
      <c r="Q37" s="140">
        <f t="shared" si="30"/>
        <v>5</v>
      </c>
      <c r="R37" s="395">
        <v>2</v>
      </c>
      <c r="S37" s="142">
        <f t="shared" si="31"/>
        <v>67.88</v>
      </c>
      <c r="T37" s="143">
        <f t="shared" si="32"/>
        <v>10</v>
      </c>
      <c r="U37" s="426"/>
      <c r="V37" s="430">
        <v>1</v>
      </c>
      <c r="W37" s="109"/>
    </row>
    <row r="38" spans="1:23" ht="33.75" customHeight="1" x14ac:dyDescent="0.3">
      <c r="A38" s="109"/>
      <c r="B38" s="32">
        <v>26</v>
      </c>
      <c r="C38" s="68" t="s">
        <v>57</v>
      </c>
      <c r="D38" s="68" t="s">
        <v>120</v>
      </c>
      <c r="E38" s="136">
        <v>2</v>
      </c>
      <c r="F38" s="137">
        <v>36.340000000000003</v>
      </c>
      <c r="G38" s="138">
        <f t="shared" si="23"/>
        <v>4.8156301596037423</v>
      </c>
      <c r="H38" s="139">
        <f t="shared" si="24"/>
        <v>10</v>
      </c>
      <c r="I38" s="138">
        <f t="shared" si="25"/>
        <v>0</v>
      </c>
      <c r="J38" s="140">
        <f t="shared" si="26"/>
        <v>10</v>
      </c>
      <c r="K38" s="395">
        <v>7</v>
      </c>
      <c r="L38" s="139" t="s">
        <v>31</v>
      </c>
      <c r="M38" s="138"/>
      <c r="N38" s="138" t="e">
        <f t="shared" si="27"/>
        <v>#DIV/0!</v>
      </c>
      <c r="O38" s="139">
        <f t="shared" si="28"/>
        <v>50</v>
      </c>
      <c r="P38" s="138">
        <f t="shared" si="29"/>
        <v>0</v>
      </c>
      <c r="Q38" s="140">
        <f t="shared" si="30"/>
        <v>100</v>
      </c>
      <c r="R38" s="395">
        <v>0</v>
      </c>
      <c r="S38" s="142">
        <f t="shared" si="31"/>
        <v>36.340000000000003</v>
      </c>
      <c r="T38" s="143">
        <f t="shared" si="32"/>
        <v>110</v>
      </c>
      <c r="U38" s="426"/>
      <c r="V38" s="430">
        <v>8</v>
      </c>
      <c r="W38" s="109"/>
    </row>
    <row r="39" spans="1:23" ht="33" customHeight="1" x14ac:dyDescent="0.3">
      <c r="A39" s="109"/>
      <c r="B39" s="32">
        <v>27</v>
      </c>
      <c r="C39" s="68" t="s">
        <v>121</v>
      </c>
      <c r="D39" s="68" t="s">
        <v>122</v>
      </c>
      <c r="E39" s="136" t="s">
        <v>31</v>
      </c>
      <c r="F39" s="137"/>
      <c r="G39" s="138" t="e">
        <f t="shared" si="23"/>
        <v>#DIV/0!</v>
      </c>
      <c r="H39" s="139">
        <v>100</v>
      </c>
      <c r="I39" s="138">
        <f t="shared" si="25"/>
        <v>0</v>
      </c>
      <c r="J39" s="140">
        <f t="shared" si="26"/>
        <v>100</v>
      </c>
      <c r="K39" s="395">
        <v>0</v>
      </c>
      <c r="L39" s="139" t="s">
        <v>31</v>
      </c>
      <c r="M39" s="138"/>
      <c r="N39" s="138" t="e">
        <f t="shared" si="27"/>
        <v>#DIV/0!</v>
      </c>
      <c r="O39" s="139">
        <f t="shared" si="28"/>
        <v>50</v>
      </c>
      <c r="P39" s="138">
        <f t="shared" si="29"/>
        <v>0</v>
      </c>
      <c r="Q39" s="140">
        <f t="shared" si="30"/>
        <v>100</v>
      </c>
      <c r="R39" s="395">
        <v>0</v>
      </c>
      <c r="S39" s="142">
        <f t="shared" si="31"/>
        <v>0</v>
      </c>
      <c r="T39" s="143">
        <f t="shared" si="32"/>
        <v>200</v>
      </c>
      <c r="U39" s="426"/>
      <c r="V39" s="430">
        <v>0</v>
      </c>
      <c r="W39" s="109"/>
    </row>
    <row r="40" spans="1:23" ht="28.5" customHeight="1" x14ac:dyDescent="0.3">
      <c r="A40" s="135"/>
      <c r="B40" s="32">
        <v>28</v>
      </c>
      <c r="C40" s="68" t="s">
        <v>40</v>
      </c>
      <c r="D40" s="68" t="s">
        <v>123</v>
      </c>
      <c r="E40" s="136">
        <v>1</v>
      </c>
      <c r="F40" s="137">
        <v>38.04</v>
      </c>
      <c r="G40" s="138">
        <f t="shared" si="23"/>
        <v>4.6004206098843321</v>
      </c>
      <c r="H40" s="139">
        <f t="shared" ref="H40:H44" si="33">IF(OR(E40="diskv.",E40="n"),50,5*E40)</f>
        <v>5</v>
      </c>
      <c r="I40" s="138">
        <f t="shared" si="25"/>
        <v>0</v>
      </c>
      <c r="J40" s="140">
        <f t="shared" si="26"/>
        <v>5</v>
      </c>
      <c r="K40" s="395">
        <v>6</v>
      </c>
      <c r="L40" s="139">
        <v>1</v>
      </c>
      <c r="M40" s="138">
        <v>45.4</v>
      </c>
      <c r="N40" s="138">
        <f t="shared" si="27"/>
        <v>4.5594713656387666</v>
      </c>
      <c r="O40" s="139">
        <f t="shared" si="28"/>
        <v>5</v>
      </c>
      <c r="P40" s="138">
        <f t="shared" si="29"/>
        <v>0</v>
      </c>
      <c r="Q40" s="140">
        <f t="shared" si="30"/>
        <v>5</v>
      </c>
      <c r="R40" s="395">
        <v>4</v>
      </c>
      <c r="S40" s="142">
        <f t="shared" si="31"/>
        <v>83.44</v>
      </c>
      <c r="T40" s="143">
        <f t="shared" si="32"/>
        <v>10</v>
      </c>
      <c r="U40" s="426"/>
      <c r="V40" s="430">
        <v>3</v>
      </c>
      <c r="W40" s="135"/>
    </row>
    <row r="41" spans="1:23" ht="35.25" customHeight="1" x14ac:dyDescent="0.3">
      <c r="A41" s="135"/>
      <c r="B41" s="32">
        <v>29</v>
      </c>
      <c r="C41" s="68" t="s">
        <v>124</v>
      </c>
      <c r="D41" s="68" t="s">
        <v>125</v>
      </c>
      <c r="E41" s="136">
        <v>1</v>
      </c>
      <c r="F41" s="137">
        <v>35.81</v>
      </c>
      <c r="G41" s="138">
        <f t="shared" si="23"/>
        <v>4.8869030996928231</v>
      </c>
      <c r="H41" s="139">
        <f t="shared" si="33"/>
        <v>5</v>
      </c>
      <c r="I41" s="138">
        <f t="shared" si="25"/>
        <v>0</v>
      </c>
      <c r="J41" s="140">
        <f t="shared" si="26"/>
        <v>5</v>
      </c>
      <c r="K41" s="395">
        <v>5</v>
      </c>
      <c r="L41" s="139" t="s">
        <v>31</v>
      </c>
      <c r="M41" s="138"/>
      <c r="N41" s="138" t="e">
        <f t="shared" ref="N41:N44" si="34">$F$5/M41</f>
        <v>#DIV/0!</v>
      </c>
      <c r="O41" s="139">
        <f t="shared" si="28"/>
        <v>50</v>
      </c>
      <c r="P41" s="138">
        <f t="shared" si="29"/>
        <v>0</v>
      </c>
      <c r="Q41" s="140">
        <f t="shared" si="30"/>
        <v>100</v>
      </c>
      <c r="R41" s="395">
        <v>0</v>
      </c>
      <c r="S41" s="142">
        <f t="shared" si="31"/>
        <v>35.81</v>
      </c>
      <c r="T41" s="143">
        <f t="shared" si="32"/>
        <v>105</v>
      </c>
      <c r="U41" s="426"/>
      <c r="V41" s="430">
        <v>7</v>
      </c>
      <c r="W41" s="135"/>
    </row>
    <row r="42" spans="1:23" ht="19.5" customHeight="1" x14ac:dyDescent="0.3">
      <c r="A42" s="135"/>
      <c r="B42" s="32">
        <v>30</v>
      </c>
      <c r="C42" s="68" t="s">
        <v>126</v>
      </c>
      <c r="D42" s="68" t="s">
        <v>127</v>
      </c>
      <c r="E42" s="136">
        <v>2</v>
      </c>
      <c r="F42" s="137">
        <v>43.1</v>
      </c>
      <c r="G42" s="138">
        <f t="shared" si="23"/>
        <v>4.0603248259860791</v>
      </c>
      <c r="H42" s="139">
        <f t="shared" si="33"/>
        <v>10</v>
      </c>
      <c r="I42" s="138">
        <f t="shared" si="25"/>
        <v>1.4333333333333371</v>
      </c>
      <c r="J42" s="140">
        <f t="shared" si="26"/>
        <v>11.433333333333337</v>
      </c>
      <c r="K42" s="395">
        <v>8</v>
      </c>
      <c r="L42" s="139"/>
      <c r="M42" s="138">
        <v>48.26</v>
      </c>
      <c r="N42" s="138">
        <f t="shared" si="34"/>
        <v>3.6261914629092415</v>
      </c>
      <c r="O42" s="139">
        <f t="shared" si="28"/>
        <v>0</v>
      </c>
      <c r="P42" s="138">
        <f t="shared" si="29"/>
        <v>0</v>
      </c>
      <c r="Q42" s="140">
        <f t="shared" si="30"/>
        <v>0</v>
      </c>
      <c r="R42" s="395">
        <v>1</v>
      </c>
      <c r="S42" s="142">
        <f t="shared" si="31"/>
        <v>91.36</v>
      </c>
      <c r="T42" s="143">
        <f t="shared" si="32"/>
        <v>11.433333333333337</v>
      </c>
      <c r="U42" s="424" t="s">
        <v>76</v>
      </c>
      <c r="V42" s="430">
        <v>4</v>
      </c>
      <c r="W42" s="135"/>
    </row>
    <row r="43" spans="1:23" ht="34.5" customHeight="1" x14ac:dyDescent="0.3">
      <c r="A43" s="135"/>
      <c r="B43" s="32">
        <v>31</v>
      </c>
      <c r="C43" s="68" t="s">
        <v>118</v>
      </c>
      <c r="D43" s="68" t="s">
        <v>128</v>
      </c>
      <c r="E43" s="136">
        <v>1</v>
      </c>
      <c r="F43" s="137">
        <v>29.83</v>
      </c>
      <c r="G43" s="138">
        <f t="shared" si="23"/>
        <v>5.8665772712034867</v>
      </c>
      <c r="H43" s="139">
        <f t="shared" si="33"/>
        <v>5</v>
      </c>
      <c r="I43" s="138">
        <f t="shared" si="25"/>
        <v>0</v>
      </c>
      <c r="J43" s="140">
        <f t="shared" si="26"/>
        <v>5</v>
      </c>
      <c r="K43" s="395">
        <v>1</v>
      </c>
      <c r="L43" s="139" t="s">
        <v>31</v>
      </c>
      <c r="M43" s="138"/>
      <c r="N43" s="138" t="e">
        <f t="shared" si="34"/>
        <v>#DIV/0!</v>
      </c>
      <c r="O43" s="139">
        <f t="shared" si="28"/>
        <v>50</v>
      </c>
      <c r="P43" s="138">
        <f t="shared" si="29"/>
        <v>0</v>
      </c>
      <c r="Q43" s="140">
        <f t="shared" si="30"/>
        <v>100</v>
      </c>
      <c r="R43" s="395">
        <v>0</v>
      </c>
      <c r="S43" s="142">
        <f t="shared" si="31"/>
        <v>29.83</v>
      </c>
      <c r="T43" s="143">
        <f t="shared" si="32"/>
        <v>105</v>
      </c>
      <c r="U43" s="426"/>
      <c r="V43" s="430">
        <v>5</v>
      </c>
      <c r="W43" s="135"/>
    </row>
    <row r="44" spans="1:23" ht="33" customHeight="1" x14ac:dyDescent="0.3">
      <c r="A44" s="135"/>
      <c r="B44" s="32">
        <v>32</v>
      </c>
      <c r="C44" s="68" t="s">
        <v>57</v>
      </c>
      <c r="D44" s="68" t="s">
        <v>129</v>
      </c>
      <c r="E44" s="136">
        <v>1</v>
      </c>
      <c r="F44" s="137">
        <v>33.44</v>
      </c>
      <c r="G44" s="138">
        <f t="shared" si="23"/>
        <v>5.2332535885167468</v>
      </c>
      <c r="H44" s="139">
        <f t="shared" si="33"/>
        <v>5</v>
      </c>
      <c r="I44" s="138">
        <f t="shared" si="25"/>
        <v>0</v>
      </c>
      <c r="J44" s="140">
        <f t="shared" si="26"/>
        <v>5</v>
      </c>
      <c r="K44" s="395">
        <v>4</v>
      </c>
      <c r="L44" s="139">
        <v>1</v>
      </c>
      <c r="M44" s="138">
        <v>41.72</v>
      </c>
      <c r="N44" s="138">
        <f t="shared" si="34"/>
        <v>4.1946308724832218</v>
      </c>
      <c r="O44" s="139">
        <f t="shared" si="28"/>
        <v>5</v>
      </c>
      <c r="P44" s="138">
        <f t="shared" si="29"/>
        <v>0</v>
      </c>
      <c r="Q44" s="140">
        <f t="shared" si="30"/>
        <v>5</v>
      </c>
      <c r="R44" s="395">
        <v>3</v>
      </c>
      <c r="S44" s="142">
        <f t="shared" si="31"/>
        <v>75.16</v>
      </c>
      <c r="T44" s="143">
        <f t="shared" si="32"/>
        <v>10</v>
      </c>
      <c r="U44" s="426"/>
      <c r="V44" s="430">
        <v>2</v>
      </c>
      <c r="W44" s="135"/>
    </row>
    <row r="45" spans="1:23" ht="19.5" customHeight="1" x14ac:dyDescent="0.25">
      <c r="A45" s="109"/>
      <c r="B45" s="109"/>
      <c r="C45" s="109" t="s">
        <v>130</v>
      </c>
      <c r="D45" s="109">
        <v>62</v>
      </c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</row>
    <row r="46" spans="1:23" ht="19.5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</row>
    <row r="47" spans="1:23" ht="19.5" customHeight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</row>
    <row r="48" spans="1:23" ht="19.5" customHeight="1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</row>
    <row r="49" spans="1:23" ht="19.5" customHeight="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</row>
    <row r="50" spans="1:23" ht="19.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</row>
    <row r="51" spans="1:23" ht="19.5" customHeight="1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</row>
    <row r="52" spans="1:23" ht="19.5" customHeight="1" x14ac:dyDescent="0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  <row r="53" spans="1:23" ht="19.5" customHeight="1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</row>
    <row r="54" spans="1:23" ht="19.5" customHeight="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</row>
    <row r="55" spans="1:23" ht="19.5" customHeight="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</row>
    <row r="56" spans="1:23" ht="19.5" customHeight="1" x14ac:dyDescent="0.2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</row>
    <row r="57" spans="1:23" ht="19.5" customHeight="1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</row>
    <row r="58" spans="1:23" ht="19.5" customHeight="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</row>
    <row r="59" spans="1:23" ht="19.5" customHeight="1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</row>
    <row r="60" spans="1:23" ht="19.5" customHeight="1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</row>
    <row r="61" spans="1:23" ht="19.5" customHeight="1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</row>
    <row r="62" spans="1:23" ht="19.5" customHeight="1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</row>
    <row r="63" spans="1:23" ht="19.5" customHeight="1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</row>
    <row r="64" spans="1:23" ht="19.5" customHeight="1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</row>
    <row r="65" spans="1:23" ht="19.5" customHeight="1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</row>
    <row r="66" spans="1:23" ht="19.5" customHeight="1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</row>
    <row r="67" spans="1:23" ht="19.5" customHeight="1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</row>
    <row r="68" spans="1:23" ht="19.5" customHeight="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</row>
    <row r="69" spans="1:23" ht="19.5" customHeight="1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</row>
    <row r="70" spans="1:23" ht="19.5" customHeight="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</row>
    <row r="71" spans="1:23" ht="19.5" customHeight="1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</row>
    <row r="72" spans="1:23" ht="19.5" customHeight="1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</row>
    <row r="73" spans="1:23" ht="19.5" customHeight="1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</row>
    <row r="74" spans="1:23" ht="19.5" customHeight="1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</row>
    <row r="75" spans="1:23" ht="19.5" customHeight="1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</row>
    <row r="76" spans="1:23" ht="19.5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</row>
    <row r="77" spans="1:23" ht="19.5" customHeight="1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</row>
    <row r="78" spans="1:23" ht="19.5" customHeight="1" x14ac:dyDescent="0.2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</row>
    <row r="79" spans="1:23" ht="19.5" customHeight="1" x14ac:dyDescent="0.25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</row>
    <row r="80" spans="1:23" ht="19.5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</row>
    <row r="81" spans="1:23" ht="19.5" customHeight="1" x14ac:dyDescent="0.2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</row>
    <row r="82" spans="1:23" ht="19.5" customHeight="1" x14ac:dyDescent="0.25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</row>
    <row r="83" spans="1:23" ht="19.5" customHeight="1" x14ac:dyDescent="0.2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</row>
    <row r="84" spans="1:23" ht="19.5" customHeight="1" x14ac:dyDescent="0.25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</row>
    <row r="85" spans="1:23" ht="19.5" customHeight="1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</row>
    <row r="86" spans="1:23" ht="19.5" customHeight="1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</row>
    <row r="87" spans="1:23" ht="19.5" customHeight="1" x14ac:dyDescent="0.25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</row>
    <row r="88" spans="1:23" ht="19.5" customHeight="1" x14ac:dyDescent="0.25">
      <c r="A88" s="109"/>
      <c r="B88" s="109"/>
      <c r="C88" s="109"/>
      <c r="D88" s="109"/>
      <c r="E88" s="109"/>
      <c r="F88" s="109"/>
      <c r="G88" s="109"/>
      <c r="H88" s="109"/>
      <c r="I88" s="109"/>
      <c r="J88" s="109">
        <f>SUM('A3'!N5172)</f>
        <v>0</v>
      </c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</row>
    <row r="89" spans="1:23" ht="19.5" customHeight="1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</row>
    <row r="90" spans="1:23" ht="19.5" customHeight="1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</row>
    <row r="91" spans="1:23" ht="19.5" customHeight="1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</row>
    <row r="92" spans="1:23" ht="19.5" customHeight="1" x14ac:dyDescent="0.25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3" ht="19.5" customHeight="1" x14ac:dyDescent="0.25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</row>
    <row r="94" spans="1:23" ht="19.5" customHeight="1" x14ac:dyDescent="0.25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</row>
    <row r="95" spans="1:23" ht="19.5" customHeight="1" x14ac:dyDescent="0.25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</row>
    <row r="96" spans="1:23" ht="19.5" customHeight="1" x14ac:dyDescent="0.25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</row>
    <row r="97" spans="1:23" ht="19.5" customHeight="1" x14ac:dyDescent="0.25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</row>
    <row r="98" spans="1:23" ht="19.5" customHeight="1" x14ac:dyDescent="0.25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</row>
    <row r="99" spans="1:23" ht="19.5" customHeight="1" x14ac:dyDescent="0.25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</row>
    <row r="100" spans="1:23" ht="19.5" customHeight="1" x14ac:dyDescent="0.25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</row>
    <row r="101" spans="1:23" ht="19.5" customHeight="1" x14ac:dyDescent="0.25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</row>
    <row r="102" spans="1:23" ht="19.5" customHeight="1" x14ac:dyDescent="0.25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</row>
    <row r="103" spans="1:23" ht="19.5" customHeight="1" x14ac:dyDescent="0.25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</row>
    <row r="104" spans="1:23" ht="19.5" customHeight="1" x14ac:dyDescent="0.25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</row>
    <row r="105" spans="1:23" ht="19.5" customHeight="1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</row>
    <row r="106" spans="1:23" ht="19.5" customHeight="1" x14ac:dyDescent="0.25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</row>
    <row r="107" spans="1:23" ht="19.5" customHeight="1" x14ac:dyDescent="0.25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</row>
    <row r="108" spans="1:23" ht="19.5" customHeight="1" x14ac:dyDescent="0.25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</row>
    <row r="109" spans="1:23" ht="19.5" customHeight="1" x14ac:dyDescent="0.25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</row>
    <row r="110" spans="1:23" ht="19.5" customHeight="1" x14ac:dyDescent="0.25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</row>
    <row r="111" spans="1:23" ht="19.5" customHeight="1" x14ac:dyDescent="0.25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</row>
    <row r="112" spans="1:23" ht="19.5" customHeight="1" x14ac:dyDescent="0.25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</row>
    <row r="113" spans="1:23" ht="19.5" customHeight="1" x14ac:dyDescent="0.25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</row>
    <row r="114" spans="1:23" ht="19.5" customHeight="1" x14ac:dyDescent="0.25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</row>
    <row r="115" spans="1:23" ht="19.5" customHeight="1" x14ac:dyDescent="0.25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</row>
    <row r="116" spans="1:23" ht="19.5" customHeight="1" x14ac:dyDescent="0.25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</row>
    <row r="117" spans="1:23" ht="19.5" customHeight="1" x14ac:dyDescent="0.25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</row>
    <row r="118" spans="1:23" ht="19.5" customHeight="1" x14ac:dyDescent="0.25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</row>
    <row r="119" spans="1:23" ht="19.5" customHeight="1" x14ac:dyDescent="0.25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</row>
    <row r="120" spans="1:23" ht="19.5" customHeight="1" x14ac:dyDescent="0.25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</row>
    <row r="121" spans="1:23" ht="19.5" customHeight="1" x14ac:dyDescent="0.25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</row>
    <row r="122" spans="1:23" ht="19.5" customHeight="1" x14ac:dyDescent="0.25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</row>
    <row r="123" spans="1:23" ht="19.5" customHeight="1" x14ac:dyDescent="0.25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</row>
    <row r="124" spans="1:23" ht="19.5" customHeight="1" x14ac:dyDescent="0.25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</row>
    <row r="125" spans="1:23" ht="19.5" customHeight="1" x14ac:dyDescent="0.25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</row>
    <row r="126" spans="1:23" ht="19.5" customHeight="1" x14ac:dyDescent="0.25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</row>
    <row r="127" spans="1:23" ht="19.5" customHeight="1" x14ac:dyDescent="0.25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</row>
    <row r="128" spans="1:23" ht="19.5" customHeight="1" x14ac:dyDescent="0.25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</row>
    <row r="129" spans="1:23" ht="19.5" customHeight="1" x14ac:dyDescent="0.25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</row>
    <row r="130" spans="1:23" ht="19.5" customHeight="1" x14ac:dyDescent="0.25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</row>
    <row r="131" spans="1:23" ht="19.5" customHeight="1" x14ac:dyDescent="0.25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</row>
    <row r="132" spans="1:23" ht="19.5" customHeight="1" x14ac:dyDescent="0.25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</row>
    <row r="133" spans="1:23" ht="19.5" customHeight="1" x14ac:dyDescent="0.25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</row>
    <row r="134" spans="1:23" ht="19.5" customHeight="1" x14ac:dyDescent="0.25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</row>
    <row r="135" spans="1:23" ht="19.5" customHeight="1" x14ac:dyDescent="0.25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</row>
    <row r="136" spans="1:23" ht="19.5" customHeight="1" x14ac:dyDescent="0.25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</row>
    <row r="137" spans="1:23" ht="19.5" customHeight="1" x14ac:dyDescent="0.25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</row>
    <row r="138" spans="1:23" ht="19.5" customHeight="1" x14ac:dyDescent="0.25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</row>
    <row r="139" spans="1:23" ht="19.5" customHeight="1" x14ac:dyDescent="0.25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</row>
    <row r="140" spans="1:23" ht="19.5" customHeight="1" x14ac:dyDescent="0.25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</row>
    <row r="141" spans="1:23" ht="19.5" customHeight="1" x14ac:dyDescent="0.25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</row>
    <row r="142" spans="1:23" ht="19.5" customHeight="1" x14ac:dyDescent="0.25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</row>
    <row r="143" spans="1:23" ht="19.5" customHeight="1" x14ac:dyDescent="0.25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</row>
    <row r="144" spans="1:23" ht="19.5" customHeight="1" x14ac:dyDescent="0.25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</row>
    <row r="145" spans="1:23" ht="19.5" customHeight="1" x14ac:dyDescent="0.25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</row>
    <row r="146" spans="1:23" ht="19.5" customHeight="1" x14ac:dyDescent="0.25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</row>
    <row r="147" spans="1:23" ht="19.5" customHeight="1" x14ac:dyDescent="0.25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</row>
    <row r="148" spans="1:23" ht="19.5" customHeight="1" x14ac:dyDescent="0.25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</row>
    <row r="149" spans="1:23" ht="19.5" customHeight="1" x14ac:dyDescent="0.25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</row>
    <row r="150" spans="1:23" ht="19.5" customHeight="1" x14ac:dyDescent="0.25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</row>
    <row r="151" spans="1:23" ht="19.5" customHeight="1" x14ac:dyDescent="0.25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</row>
    <row r="152" spans="1:23" ht="19.5" customHeight="1" x14ac:dyDescent="0.25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</row>
    <row r="153" spans="1:23" ht="19.5" customHeight="1" x14ac:dyDescent="0.25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</row>
    <row r="154" spans="1:23" ht="19.5" customHeight="1" x14ac:dyDescent="0.25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</row>
    <row r="155" spans="1:23" ht="19.5" customHeight="1" x14ac:dyDescent="0.25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</row>
    <row r="156" spans="1:23" ht="19.5" customHeight="1" x14ac:dyDescent="0.25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</row>
    <row r="157" spans="1:23" ht="19.5" customHeight="1" x14ac:dyDescent="0.25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</row>
    <row r="158" spans="1:23" ht="19.5" customHeight="1" x14ac:dyDescent="0.25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</row>
    <row r="159" spans="1:23" ht="19.5" customHeight="1" x14ac:dyDescent="0.25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</row>
    <row r="160" spans="1:23" ht="19.5" customHeight="1" x14ac:dyDescent="0.25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</row>
    <row r="161" spans="1:23" ht="19.5" customHeight="1" x14ac:dyDescent="0.25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</row>
    <row r="162" spans="1:23" ht="19.5" customHeight="1" x14ac:dyDescent="0.25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</row>
    <row r="163" spans="1:23" ht="19.5" customHeight="1" x14ac:dyDescent="0.25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</row>
    <row r="164" spans="1:23" ht="19.5" customHeight="1" x14ac:dyDescent="0.25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</row>
    <row r="165" spans="1:23" ht="19.5" customHeight="1" x14ac:dyDescent="0.25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</row>
    <row r="166" spans="1:23" ht="19.5" customHeight="1" x14ac:dyDescent="0.25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</row>
    <row r="167" spans="1:23" ht="19.5" customHeight="1" x14ac:dyDescent="0.25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</row>
    <row r="168" spans="1:23" ht="19.5" customHeight="1" x14ac:dyDescent="0.25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</row>
    <row r="169" spans="1:23" ht="19.5" customHeight="1" x14ac:dyDescent="0.25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</row>
    <row r="170" spans="1:23" ht="19.5" customHeight="1" x14ac:dyDescent="0.25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</row>
    <row r="171" spans="1:23" ht="19.5" customHeight="1" x14ac:dyDescent="0.25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</row>
    <row r="172" spans="1:23" ht="19.5" customHeight="1" x14ac:dyDescent="0.25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</row>
    <row r="173" spans="1:23" ht="19.5" customHeight="1" x14ac:dyDescent="0.25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</row>
    <row r="174" spans="1:23" ht="19.5" customHeight="1" x14ac:dyDescent="0.25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</row>
    <row r="175" spans="1:23" ht="19.5" customHeight="1" x14ac:dyDescent="0.2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</row>
    <row r="176" spans="1:23" ht="19.5" customHeight="1" x14ac:dyDescent="0.25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</row>
    <row r="177" spans="1:23" ht="19.5" customHeight="1" x14ac:dyDescent="0.25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</row>
    <row r="178" spans="1:23" ht="19.5" customHeight="1" x14ac:dyDescent="0.25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</row>
    <row r="179" spans="1:23" ht="19.5" customHeight="1" x14ac:dyDescent="0.25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</row>
    <row r="180" spans="1:23" ht="19.5" customHeight="1" x14ac:dyDescent="0.25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</row>
    <row r="181" spans="1:23" ht="19.5" customHeight="1" x14ac:dyDescent="0.25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</row>
    <row r="182" spans="1:23" ht="19.5" customHeight="1" x14ac:dyDescent="0.25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</row>
    <row r="183" spans="1:23" ht="19.5" customHeight="1" x14ac:dyDescent="0.25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</row>
    <row r="184" spans="1:23" ht="19.5" customHeight="1" x14ac:dyDescent="0.25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</row>
    <row r="185" spans="1:23" ht="19.5" customHeight="1" x14ac:dyDescent="0.2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</row>
    <row r="186" spans="1:23" ht="19.5" customHeight="1" x14ac:dyDescent="0.25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</row>
    <row r="187" spans="1:23" ht="19.5" customHeight="1" x14ac:dyDescent="0.2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</row>
    <row r="188" spans="1:23" ht="19.5" customHeight="1" x14ac:dyDescent="0.2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</row>
    <row r="189" spans="1:23" ht="19.5" customHeight="1" x14ac:dyDescent="0.2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</row>
    <row r="190" spans="1:23" ht="19.5" customHeight="1" x14ac:dyDescent="0.25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</row>
    <row r="191" spans="1:23" ht="19.5" customHeight="1" x14ac:dyDescent="0.25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</row>
    <row r="192" spans="1:23" ht="19.5" customHeight="1" x14ac:dyDescent="0.25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</row>
    <row r="193" spans="1:23" ht="19.5" customHeight="1" x14ac:dyDescent="0.25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</row>
    <row r="194" spans="1:23" ht="19.5" customHeight="1" x14ac:dyDescent="0.25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</row>
    <row r="195" spans="1:23" ht="19.5" customHeight="1" x14ac:dyDescent="0.25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</row>
    <row r="196" spans="1:23" ht="19.5" customHeight="1" x14ac:dyDescent="0.25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</row>
    <row r="197" spans="1:23" ht="19.5" customHeight="1" x14ac:dyDescent="0.25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</row>
    <row r="198" spans="1:23" ht="19.5" customHeight="1" x14ac:dyDescent="0.25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</row>
    <row r="199" spans="1:23" ht="19.5" customHeight="1" x14ac:dyDescent="0.25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</row>
    <row r="200" spans="1:23" ht="19.5" customHeight="1" x14ac:dyDescent="0.25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</row>
    <row r="201" spans="1:23" ht="19.5" customHeight="1" x14ac:dyDescent="0.25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</row>
    <row r="202" spans="1:23" ht="19.5" customHeight="1" x14ac:dyDescent="0.25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</row>
    <row r="203" spans="1:23" ht="19.5" customHeight="1" x14ac:dyDescent="0.25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</row>
    <row r="204" spans="1:23" ht="19.5" customHeight="1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</row>
    <row r="205" spans="1:23" ht="19.5" customHeight="1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</row>
    <row r="206" spans="1:23" ht="19.5" customHeight="1" x14ac:dyDescent="0.25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</row>
    <row r="207" spans="1:23" ht="19.5" customHeight="1" x14ac:dyDescent="0.25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</row>
    <row r="208" spans="1:23" ht="19.5" customHeight="1" x14ac:dyDescent="0.25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</row>
    <row r="209" spans="1:23" ht="19.5" customHeight="1" x14ac:dyDescent="0.25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</row>
    <row r="210" spans="1:23" ht="19.5" customHeight="1" x14ac:dyDescent="0.25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</row>
    <row r="211" spans="1:23" ht="19.5" customHeight="1" x14ac:dyDescent="0.25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</row>
    <row r="212" spans="1:23" ht="19.5" customHeight="1" x14ac:dyDescent="0.25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</row>
    <row r="213" spans="1:23" ht="19.5" customHeight="1" x14ac:dyDescent="0.25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</row>
    <row r="214" spans="1:23" ht="19.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</row>
    <row r="215" spans="1:23" ht="19.5" customHeight="1" x14ac:dyDescent="0.2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</row>
    <row r="216" spans="1:23" ht="19.5" customHeight="1" x14ac:dyDescent="0.25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</row>
    <row r="217" spans="1:23" ht="19.5" customHeight="1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</row>
    <row r="218" spans="1:23" ht="19.5" customHeight="1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</row>
    <row r="219" spans="1:23" ht="19.5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</row>
    <row r="220" spans="1:23" ht="19.5" customHeight="1" x14ac:dyDescent="0.25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</row>
    <row r="221" spans="1:23" ht="19.5" customHeight="1" x14ac:dyDescent="0.25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</row>
    <row r="222" spans="1:23" ht="19.5" customHeight="1" x14ac:dyDescent="0.25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</row>
    <row r="223" spans="1:23" ht="19.5" customHeight="1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</row>
    <row r="224" spans="1:23" ht="19.5" customHeight="1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</row>
    <row r="225" spans="1:23" ht="19.5" customHeight="1" x14ac:dyDescent="0.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</row>
    <row r="226" spans="1:23" ht="19.5" customHeight="1" x14ac:dyDescent="0.25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</row>
    <row r="227" spans="1:23" ht="19.5" customHeight="1" x14ac:dyDescent="0.25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</row>
    <row r="228" spans="1:23" ht="19.5" customHeight="1" x14ac:dyDescent="0.25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</row>
    <row r="229" spans="1:23" ht="19.5" customHeight="1" x14ac:dyDescent="0.25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</row>
    <row r="230" spans="1:23" ht="19.5" customHeight="1" x14ac:dyDescent="0.25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</row>
    <row r="231" spans="1:23" ht="19.5" customHeight="1" x14ac:dyDescent="0.25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</row>
    <row r="232" spans="1:23" ht="19.5" customHeight="1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</row>
    <row r="233" spans="1:23" ht="19.5" customHeight="1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</row>
    <row r="234" spans="1:23" ht="19.5" customHeight="1" x14ac:dyDescent="0.25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</row>
    <row r="235" spans="1:23" ht="19.5" customHeight="1" x14ac:dyDescent="0.2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</row>
    <row r="236" spans="1:23" ht="19.5" customHeight="1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</row>
    <row r="237" spans="1:23" ht="19.5" customHeight="1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</row>
    <row r="238" spans="1:23" ht="19.5" customHeight="1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</row>
    <row r="239" spans="1:23" ht="19.5" customHeight="1" x14ac:dyDescent="0.25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</row>
    <row r="240" spans="1:23" ht="19.5" customHeight="1" x14ac:dyDescent="0.25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</row>
    <row r="241" spans="1:23" ht="19.5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</row>
    <row r="242" spans="1:23" ht="19.5" customHeight="1" x14ac:dyDescent="0.25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</row>
    <row r="243" spans="1:23" ht="19.5" customHeight="1" x14ac:dyDescent="0.25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</row>
    <row r="244" spans="1:23" ht="19.5" customHeight="1" x14ac:dyDescent="0.25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</row>
    <row r="245" spans="1:23" ht="19.5" customHeight="1" x14ac:dyDescent="0.2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</row>
    <row r="246" spans="1:23" ht="19.5" customHeight="1" x14ac:dyDescent="0.25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</row>
    <row r="247" spans="1:23" ht="19.5" customHeight="1" x14ac:dyDescent="0.25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</row>
    <row r="248" spans="1:23" ht="19.5" customHeight="1" x14ac:dyDescent="0.25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</row>
    <row r="249" spans="1:23" ht="19.5" customHeight="1" x14ac:dyDescent="0.25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</row>
    <row r="250" spans="1:23" ht="19.5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</row>
    <row r="251" spans="1:23" ht="19.5" customHeight="1" x14ac:dyDescent="0.25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</row>
    <row r="252" spans="1:23" ht="19.5" customHeight="1" x14ac:dyDescent="0.25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</row>
    <row r="253" spans="1:23" ht="19.5" customHeight="1" x14ac:dyDescent="0.25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</row>
    <row r="254" spans="1:23" ht="19.5" customHeight="1" x14ac:dyDescent="0.25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</row>
    <row r="255" spans="1:23" ht="19.5" customHeight="1" x14ac:dyDescent="0.2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</row>
    <row r="256" spans="1:23" ht="19.5" customHeight="1" x14ac:dyDescent="0.25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</row>
    <row r="257" spans="1:23" ht="19.5" customHeight="1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</row>
    <row r="258" spans="1:23" ht="19.5" customHeight="1" x14ac:dyDescent="0.25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</row>
    <row r="259" spans="1:23" ht="19.5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</row>
    <row r="260" spans="1:23" ht="19.5" customHeight="1" x14ac:dyDescent="0.25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</row>
    <row r="261" spans="1:23" ht="19.5" customHeight="1" x14ac:dyDescent="0.25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</row>
    <row r="262" spans="1:23" ht="19.5" customHeight="1" x14ac:dyDescent="0.25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</row>
    <row r="263" spans="1:23" ht="19.5" customHeight="1" x14ac:dyDescent="0.25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</row>
    <row r="264" spans="1:23" ht="19.5" customHeight="1" x14ac:dyDescent="0.25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</row>
    <row r="265" spans="1:23" ht="19.5" customHeight="1" x14ac:dyDescent="0.2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</row>
    <row r="266" spans="1:23" ht="19.5" customHeight="1" x14ac:dyDescent="0.25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</row>
    <row r="267" spans="1:23" ht="19.5" customHeight="1" x14ac:dyDescent="0.25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</row>
    <row r="268" spans="1:23" ht="19.5" customHeight="1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</row>
    <row r="269" spans="1:23" ht="19.5" customHeight="1" x14ac:dyDescent="0.25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</row>
    <row r="270" spans="1:23" ht="19.5" customHeight="1" x14ac:dyDescent="0.25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</row>
    <row r="271" spans="1:23" ht="19.5" customHeight="1" x14ac:dyDescent="0.25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</row>
    <row r="272" spans="1:23" ht="19.5" customHeight="1" x14ac:dyDescent="0.25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</row>
    <row r="273" spans="1:23" ht="19.5" customHeight="1" x14ac:dyDescent="0.25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</row>
    <row r="274" spans="1:23" ht="19.5" customHeight="1" x14ac:dyDescent="0.25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</row>
    <row r="275" spans="1:23" ht="19.5" customHeight="1" x14ac:dyDescent="0.25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</row>
    <row r="276" spans="1:23" ht="19.5" customHeight="1" x14ac:dyDescent="0.25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</row>
    <row r="277" spans="1:23" ht="19.5" customHeight="1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</row>
    <row r="278" spans="1:23" ht="19.5" customHeight="1" x14ac:dyDescent="0.25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</row>
    <row r="279" spans="1:23" ht="19.5" customHeight="1" x14ac:dyDescent="0.25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</row>
    <row r="280" spans="1:23" ht="19.5" customHeight="1" x14ac:dyDescent="0.25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</row>
    <row r="281" spans="1:23" ht="19.5" customHeight="1" x14ac:dyDescent="0.25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</row>
    <row r="282" spans="1:23" ht="19.5" customHeight="1" x14ac:dyDescent="0.25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</row>
    <row r="283" spans="1:23" ht="19.5" customHeight="1" x14ac:dyDescent="0.25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</row>
    <row r="284" spans="1:23" ht="19.5" customHeight="1" x14ac:dyDescent="0.25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</row>
    <row r="285" spans="1:23" ht="19.5" customHeight="1" x14ac:dyDescent="0.25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</row>
    <row r="286" spans="1:23" ht="19.5" customHeight="1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</row>
    <row r="287" spans="1:23" ht="19.5" customHeight="1" x14ac:dyDescent="0.25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</row>
    <row r="288" spans="1:23" ht="19.5" customHeight="1" x14ac:dyDescent="0.25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</row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">
    <mergeCell ref="B6:B8"/>
    <mergeCell ref="C6:D6"/>
    <mergeCell ref="R6:R8"/>
    <mergeCell ref="S6:T6"/>
    <mergeCell ref="V6:V8"/>
    <mergeCell ref="M7:M8"/>
    <mergeCell ref="U6:U8"/>
    <mergeCell ref="S24:T24"/>
    <mergeCell ref="S35:T35"/>
    <mergeCell ref="C9:R9"/>
    <mergeCell ref="S9:T9"/>
    <mergeCell ref="L5:M5"/>
    <mergeCell ref="L7:L8"/>
    <mergeCell ref="H7:J7"/>
    <mergeCell ref="O7:Q7"/>
    <mergeCell ref="S7:S8"/>
    <mergeCell ref="T7:T8"/>
    <mergeCell ref="C7:C8"/>
    <mergeCell ref="D7:D8"/>
    <mergeCell ref="E7:E8"/>
    <mergeCell ref="F7:F8"/>
    <mergeCell ref="K6:K8"/>
  </mergeCells>
  <pageMargins left="0.25" right="0.25" top="0.75" bottom="0.75" header="0" footer="0"/>
  <pageSetup paperSize="9" scale="36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opLeftCell="A37" workbookViewId="0">
      <selection activeCell="L51" sqref="L51"/>
    </sheetView>
  </sheetViews>
  <sheetFormatPr defaultColWidth="14.44140625" defaultRowHeight="15" customHeight="1" x14ac:dyDescent="0.25"/>
  <cols>
    <col min="1" max="1" width="4.5546875" customWidth="1"/>
    <col min="2" max="2" width="24.88671875" customWidth="1"/>
    <col min="3" max="3" width="21.33203125" customWidth="1"/>
    <col min="4" max="4" width="19.5546875" hidden="1" customWidth="1"/>
    <col min="5" max="5" width="11.33203125" customWidth="1"/>
    <col min="6" max="6" width="10.88671875" customWidth="1"/>
    <col min="7" max="7" width="11.5546875" customWidth="1"/>
    <col min="8" max="10" width="11.109375" customWidth="1"/>
    <col min="11" max="11" width="8" customWidth="1"/>
    <col min="12" max="14" width="17.33203125" customWidth="1"/>
  </cols>
  <sheetData>
    <row r="1" spans="1:11" ht="18" customHeight="1" x14ac:dyDescent="0.25">
      <c r="B1" s="172"/>
      <c r="C1" s="172"/>
      <c r="D1" s="172"/>
      <c r="H1" s="172"/>
      <c r="I1" s="172"/>
      <c r="J1" s="172"/>
    </row>
    <row r="2" spans="1:11" ht="18" customHeight="1" x14ac:dyDescent="0.4">
      <c r="B2" s="173" t="s">
        <v>131</v>
      </c>
      <c r="C2" s="174" t="s">
        <v>1</v>
      </c>
      <c r="D2" s="175"/>
      <c r="E2" s="176" t="s">
        <v>2</v>
      </c>
      <c r="F2" s="177" t="s">
        <v>132</v>
      </c>
      <c r="G2" s="178"/>
      <c r="H2" s="178"/>
      <c r="I2" s="178"/>
      <c r="J2" s="178"/>
      <c r="K2" s="179"/>
    </row>
    <row r="3" spans="1:11" ht="18" customHeight="1" x14ac:dyDescent="0.25">
      <c r="B3" s="175" t="s">
        <v>4</v>
      </c>
      <c r="C3" s="175"/>
      <c r="D3" s="175"/>
      <c r="E3" s="178"/>
      <c r="F3" s="178"/>
      <c r="G3" s="178"/>
      <c r="H3" s="178"/>
      <c r="I3" s="178"/>
      <c r="J3" s="178"/>
      <c r="K3" s="179"/>
    </row>
    <row r="4" spans="1:11" ht="18" customHeight="1" x14ac:dyDescent="0.3">
      <c r="B4" s="180"/>
      <c r="C4" s="180"/>
      <c r="D4" s="181"/>
      <c r="E4" s="182" t="s">
        <v>133</v>
      </c>
      <c r="F4" s="183"/>
      <c r="G4" s="184"/>
      <c r="H4" s="178"/>
      <c r="I4" s="178"/>
      <c r="J4" s="178"/>
      <c r="K4" s="178"/>
    </row>
    <row r="5" spans="1:11" ht="18" customHeight="1" x14ac:dyDescent="0.25">
      <c r="B5" s="185"/>
      <c r="C5" s="185"/>
      <c r="D5" s="181"/>
      <c r="E5" s="186" t="s">
        <v>6</v>
      </c>
      <c r="F5" s="187">
        <v>165</v>
      </c>
      <c r="G5" s="188" t="s">
        <v>7</v>
      </c>
      <c r="H5" s="179" t="s">
        <v>8</v>
      </c>
      <c r="I5" s="189">
        <v>3.5</v>
      </c>
      <c r="J5" s="190" t="s">
        <v>9</v>
      </c>
      <c r="K5" s="181"/>
    </row>
    <row r="6" spans="1:11" ht="18" customHeight="1" x14ac:dyDescent="0.25">
      <c r="A6" s="191"/>
      <c r="B6" s="347"/>
      <c r="C6" s="315"/>
      <c r="D6" s="316"/>
      <c r="E6" s="192"/>
      <c r="F6" s="193" t="s">
        <v>11</v>
      </c>
      <c r="G6" s="193"/>
      <c r="H6" s="194">
        <f>F5/I5</f>
        <v>47.142857142857146</v>
      </c>
      <c r="I6" s="195"/>
      <c r="J6" s="194">
        <f>H6*2</f>
        <v>94.285714285714292</v>
      </c>
      <c r="K6" s="348" t="s">
        <v>12</v>
      </c>
    </row>
    <row r="7" spans="1:11" ht="18" customHeight="1" x14ac:dyDescent="0.25">
      <c r="A7" s="191"/>
      <c r="B7" s="349" t="s">
        <v>134</v>
      </c>
      <c r="C7" s="196"/>
      <c r="D7" s="349" t="s">
        <v>135</v>
      </c>
      <c r="E7" s="350" t="s">
        <v>16</v>
      </c>
      <c r="F7" s="351" t="s">
        <v>17</v>
      </c>
      <c r="G7" s="197" t="s">
        <v>18</v>
      </c>
      <c r="H7" s="352" t="s">
        <v>19</v>
      </c>
      <c r="I7" s="315"/>
      <c r="J7" s="316"/>
      <c r="K7" s="318"/>
    </row>
    <row r="8" spans="1:11" ht="18" customHeight="1" x14ac:dyDescent="0.25">
      <c r="A8" s="191"/>
      <c r="B8" s="311"/>
      <c r="C8" s="196" t="s">
        <v>136</v>
      </c>
      <c r="D8" s="311"/>
      <c r="E8" s="311"/>
      <c r="F8" s="311"/>
      <c r="G8" s="197" t="s">
        <v>9</v>
      </c>
      <c r="H8" s="198" t="s">
        <v>23</v>
      </c>
      <c r="I8" s="198" t="s">
        <v>24</v>
      </c>
      <c r="J8" s="197" t="s">
        <v>25</v>
      </c>
      <c r="K8" s="311"/>
    </row>
    <row r="9" spans="1:11" ht="18" customHeight="1" x14ac:dyDescent="0.25">
      <c r="A9" s="199"/>
      <c r="B9" s="353" t="s">
        <v>26</v>
      </c>
      <c r="C9" s="315"/>
      <c r="D9" s="315"/>
      <c r="E9" s="315"/>
      <c r="F9" s="315"/>
      <c r="G9" s="315"/>
      <c r="H9" s="315"/>
      <c r="I9" s="315"/>
      <c r="J9" s="315"/>
      <c r="K9" s="316"/>
    </row>
    <row r="10" spans="1:11" ht="18" customHeight="1" x14ac:dyDescent="0.25">
      <c r="A10" s="200">
        <v>1</v>
      </c>
      <c r="B10" s="68" t="s">
        <v>82</v>
      </c>
      <c r="C10" s="68" t="s">
        <v>97</v>
      </c>
      <c r="D10" s="201"/>
      <c r="E10" s="202"/>
      <c r="F10" s="203"/>
      <c r="G10" s="203" t="e">
        <f t="shared" ref="G10:G25" si="0">$F$5/F10</f>
        <v>#DIV/0!</v>
      </c>
      <c r="H10" s="204">
        <f t="shared" ref="H10:H25" si="1">IF(OR(E10="diskv.",E10="n"),50,5*E10)</f>
        <v>0</v>
      </c>
      <c r="I10" s="205">
        <f t="shared" ref="I10:I25" si="2">IF(F10="-","-",(IF(F10&gt;J$6,"diskv.",IF(F10&gt;H$6,F10-H$6,0))))</f>
        <v>0</v>
      </c>
      <c r="J10" s="206">
        <f t="shared" ref="J10:J25" si="3">IF(OR(E10="diskv.",E10="ns",H10="diskv."),100,H10+I10)</f>
        <v>0</v>
      </c>
      <c r="K10" s="207">
        <v>0</v>
      </c>
    </row>
    <row r="11" spans="1:11" ht="18" customHeight="1" x14ac:dyDescent="0.25">
      <c r="A11" s="200">
        <v>2</v>
      </c>
      <c r="B11" s="68" t="s">
        <v>80</v>
      </c>
      <c r="C11" s="68" t="s">
        <v>81</v>
      </c>
      <c r="D11" s="201"/>
      <c r="E11" s="202" t="s">
        <v>31</v>
      </c>
      <c r="F11" s="203"/>
      <c r="G11" s="203" t="e">
        <f t="shared" si="0"/>
        <v>#DIV/0!</v>
      </c>
      <c r="H11" s="204">
        <f t="shared" si="1"/>
        <v>50</v>
      </c>
      <c r="I11" s="205">
        <f t="shared" si="2"/>
        <v>0</v>
      </c>
      <c r="J11" s="206">
        <f t="shared" si="3"/>
        <v>100</v>
      </c>
      <c r="K11" s="207">
        <v>0</v>
      </c>
    </row>
    <row r="12" spans="1:11" ht="18" customHeight="1" x14ac:dyDescent="0.25">
      <c r="A12" s="200">
        <v>3</v>
      </c>
      <c r="B12" s="68" t="s">
        <v>137</v>
      </c>
      <c r="C12" s="68" t="s">
        <v>138</v>
      </c>
      <c r="D12" s="201"/>
      <c r="E12" s="202" t="s">
        <v>31</v>
      </c>
      <c r="F12" s="203"/>
      <c r="G12" s="203" t="e">
        <f t="shared" si="0"/>
        <v>#DIV/0!</v>
      </c>
      <c r="H12" s="204">
        <f t="shared" si="1"/>
        <v>50</v>
      </c>
      <c r="I12" s="205">
        <f t="shared" si="2"/>
        <v>0</v>
      </c>
      <c r="J12" s="206">
        <f t="shared" si="3"/>
        <v>100</v>
      </c>
      <c r="K12" s="207">
        <v>0</v>
      </c>
    </row>
    <row r="13" spans="1:11" ht="18" customHeight="1" x14ac:dyDescent="0.25">
      <c r="A13" s="200">
        <v>4</v>
      </c>
      <c r="B13" s="68" t="s">
        <v>89</v>
      </c>
      <c r="C13" s="68" t="s">
        <v>90</v>
      </c>
      <c r="D13" s="201"/>
      <c r="E13" s="202"/>
      <c r="F13" s="203">
        <v>30.07</v>
      </c>
      <c r="G13" s="203">
        <f t="shared" si="0"/>
        <v>5.4871965414033923</v>
      </c>
      <c r="H13" s="204">
        <f t="shared" si="1"/>
        <v>0</v>
      </c>
      <c r="I13" s="205">
        <f t="shared" si="2"/>
        <v>0</v>
      </c>
      <c r="J13" s="206">
        <f t="shared" si="3"/>
        <v>0</v>
      </c>
      <c r="K13" s="207">
        <v>5</v>
      </c>
    </row>
    <row r="14" spans="1:11" ht="18" customHeight="1" x14ac:dyDescent="0.25">
      <c r="A14" s="200">
        <v>5</v>
      </c>
      <c r="B14" s="68" t="s">
        <v>77</v>
      </c>
      <c r="C14" s="68" t="s">
        <v>78</v>
      </c>
      <c r="D14" s="201"/>
      <c r="E14" s="202"/>
      <c r="F14" s="203">
        <v>30.96</v>
      </c>
      <c r="G14" s="203">
        <f t="shared" si="0"/>
        <v>5.329457364341085</v>
      </c>
      <c r="H14" s="204">
        <f t="shared" si="1"/>
        <v>0</v>
      </c>
      <c r="I14" s="205">
        <f t="shared" si="2"/>
        <v>0</v>
      </c>
      <c r="J14" s="206">
        <f t="shared" si="3"/>
        <v>0</v>
      </c>
      <c r="K14" s="207">
        <v>7</v>
      </c>
    </row>
    <row r="15" spans="1:11" ht="18" customHeight="1" x14ac:dyDescent="0.25">
      <c r="A15" s="200">
        <v>6</v>
      </c>
      <c r="B15" s="68" t="s">
        <v>98</v>
      </c>
      <c r="C15" s="68" t="s">
        <v>99</v>
      </c>
      <c r="D15" s="201"/>
      <c r="E15" s="202"/>
      <c r="F15" s="203">
        <v>29.38</v>
      </c>
      <c r="G15" s="203">
        <f t="shared" si="0"/>
        <v>5.6160653505786255</v>
      </c>
      <c r="H15" s="204">
        <f t="shared" si="1"/>
        <v>0</v>
      </c>
      <c r="I15" s="205">
        <f t="shared" si="2"/>
        <v>0</v>
      </c>
      <c r="J15" s="206">
        <f t="shared" si="3"/>
        <v>0</v>
      </c>
      <c r="K15" s="207">
        <v>3</v>
      </c>
    </row>
    <row r="16" spans="1:11" ht="18" customHeight="1" x14ac:dyDescent="0.25">
      <c r="A16" s="200">
        <v>7</v>
      </c>
      <c r="B16" s="68" t="s">
        <v>82</v>
      </c>
      <c r="C16" s="68" t="s">
        <v>83</v>
      </c>
      <c r="D16" s="201"/>
      <c r="E16" s="202"/>
      <c r="F16" s="203"/>
      <c r="G16" s="203" t="e">
        <f t="shared" si="0"/>
        <v>#DIV/0!</v>
      </c>
      <c r="H16" s="204">
        <f t="shared" si="1"/>
        <v>0</v>
      </c>
      <c r="I16" s="205">
        <f t="shared" si="2"/>
        <v>0</v>
      </c>
      <c r="J16" s="206">
        <f t="shared" si="3"/>
        <v>0</v>
      </c>
      <c r="K16" s="207">
        <v>0</v>
      </c>
    </row>
    <row r="17" spans="1:12" ht="18" customHeight="1" x14ac:dyDescent="0.25">
      <c r="A17" s="200">
        <v>8</v>
      </c>
      <c r="B17" s="68" t="s">
        <v>84</v>
      </c>
      <c r="C17" s="68" t="s">
        <v>85</v>
      </c>
      <c r="D17" s="201"/>
      <c r="E17" s="202"/>
      <c r="F17" s="203">
        <v>31.15</v>
      </c>
      <c r="G17" s="203">
        <f t="shared" si="0"/>
        <v>5.2969502407704656</v>
      </c>
      <c r="H17" s="204">
        <f t="shared" si="1"/>
        <v>0</v>
      </c>
      <c r="I17" s="205">
        <f t="shared" si="2"/>
        <v>0</v>
      </c>
      <c r="J17" s="206">
        <f t="shared" si="3"/>
        <v>0</v>
      </c>
      <c r="K17" s="207">
        <v>8</v>
      </c>
    </row>
    <row r="18" spans="1:12" ht="18" customHeight="1" x14ac:dyDescent="0.25">
      <c r="A18" s="200">
        <v>9</v>
      </c>
      <c r="B18" s="68" t="s">
        <v>80</v>
      </c>
      <c r="C18" s="68" t="s">
        <v>139</v>
      </c>
      <c r="D18" s="201"/>
      <c r="E18" s="202"/>
      <c r="F18" s="203">
        <v>28.37</v>
      </c>
      <c r="G18" s="203">
        <f t="shared" si="0"/>
        <v>5.816002819880155</v>
      </c>
      <c r="H18" s="204">
        <f t="shared" si="1"/>
        <v>0</v>
      </c>
      <c r="I18" s="205">
        <f t="shared" si="2"/>
        <v>0</v>
      </c>
      <c r="J18" s="206">
        <f t="shared" si="3"/>
        <v>0</v>
      </c>
      <c r="K18" s="207">
        <v>2</v>
      </c>
    </row>
    <row r="19" spans="1:12" ht="18" customHeight="1" x14ac:dyDescent="0.25">
      <c r="A19" s="200">
        <v>10</v>
      </c>
      <c r="B19" s="68" t="s">
        <v>91</v>
      </c>
      <c r="C19" s="68" t="s">
        <v>92</v>
      </c>
      <c r="D19" s="201"/>
      <c r="E19" s="202" t="s">
        <v>31</v>
      </c>
      <c r="F19" s="203"/>
      <c r="G19" s="203" t="e">
        <f t="shared" si="0"/>
        <v>#DIV/0!</v>
      </c>
      <c r="H19" s="204">
        <f t="shared" si="1"/>
        <v>50</v>
      </c>
      <c r="I19" s="205">
        <f t="shared" si="2"/>
        <v>0</v>
      </c>
      <c r="J19" s="206">
        <f t="shared" si="3"/>
        <v>100</v>
      </c>
      <c r="K19" s="207">
        <v>0</v>
      </c>
    </row>
    <row r="20" spans="1:12" ht="18" customHeight="1" x14ac:dyDescent="0.25">
      <c r="A20" s="200">
        <v>11</v>
      </c>
      <c r="B20" s="68" t="s">
        <v>93</v>
      </c>
      <c r="C20" s="68" t="s">
        <v>94</v>
      </c>
      <c r="D20" s="201"/>
      <c r="E20" s="202"/>
      <c r="F20" s="203">
        <v>30.78</v>
      </c>
      <c r="G20" s="203">
        <f t="shared" si="0"/>
        <v>5.3606237816764128</v>
      </c>
      <c r="H20" s="204">
        <f t="shared" si="1"/>
        <v>0</v>
      </c>
      <c r="I20" s="205">
        <f t="shared" si="2"/>
        <v>0</v>
      </c>
      <c r="J20" s="206">
        <f t="shared" si="3"/>
        <v>0</v>
      </c>
      <c r="K20" s="207">
        <v>6</v>
      </c>
    </row>
    <row r="21" spans="1:12" ht="18" customHeight="1" x14ac:dyDescent="0.25">
      <c r="A21" s="200">
        <v>12</v>
      </c>
      <c r="B21" s="89" t="s">
        <v>95</v>
      </c>
      <c r="C21" s="89" t="s">
        <v>96</v>
      </c>
      <c r="D21" s="201"/>
      <c r="E21" s="202"/>
      <c r="F21" s="203">
        <v>29.96</v>
      </c>
      <c r="G21" s="203">
        <f t="shared" si="0"/>
        <v>5.5073431241655539</v>
      </c>
      <c r="H21" s="204">
        <f t="shared" si="1"/>
        <v>0</v>
      </c>
      <c r="I21" s="205">
        <f t="shared" si="2"/>
        <v>0</v>
      </c>
      <c r="J21" s="206">
        <f t="shared" si="3"/>
        <v>0</v>
      </c>
      <c r="K21" s="207">
        <v>4</v>
      </c>
    </row>
    <row r="22" spans="1:12" ht="18" customHeight="1" x14ac:dyDescent="0.25">
      <c r="A22" s="200">
        <v>13</v>
      </c>
      <c r="B22" s="68" t="s">
        <v>140</v>
      </c>
      <c r="C22" s="68" t="s">
        <v>141</v>
      </c>
      <c r="D22" s="201"/>
      <c r="E22" s="202">
        <v>1</v>
      </c>
      <c r="F22" s="203">
        <v>45</v>
      </c>
      <c r="G22" s="203">
        <f t="shared" si="0"/>
        <v>3.6666666666666665</v>
      </c>
      <c r="H22" s="204">
        <f t="shared" si="1"/>
        <v>5</v>
      </c>
      <c r="I22" s="205">
        <f t="shared" si="2"/>
        <v>0</v>
      </c>
      <c r="J22" s="206">
        <f t="shared" si="3"/>
        <v>5</v>
      </c>
      <c r="K22" s="207">
        <v>9</v>
      </c>
    </row>
    <row r="23" spans="1:12" ht="18" customHeight="1" x14ac:dyDescent="0.25">
      <c r="A23" s="200">
        <v>14</v>
      </c>
      <c r="B23" s="68" t="s">
        <v>100</v>
      </c>
      <c r="C23" s="68" t="s">
        <v>101</v>
      </c>
      <c r="D23" s="201"/>
      <c r="E23" s="202"/>
      <c r="F23" s="203">
        <v>28.3</v>
      </c>
      <c r="G23" s="203">
        <f t="shared" si="0"/>
        <v>5.830388692579505</v>
      </c>
      <c r="H23" s="204">
        <f t="shared" si="1"/>
        <v>0</v>
      </c>
      <c r="I23" s="205">
        <f t="shared" si="2"/>
        <v>0</v>
      </c>
      <c r="J23" s="206">
        <f t="shared" si="3"/>
        <v>0</v>
      </c>
      <c r="K23" s="207">
        <v>1</v>
      </c>
    </row>
    <row r="24" spans="1:12" ht="18" hidden="1" customHeight="1" x14ac:dyDescent="0.25">
      <c r="A24" s="200">
        <v>15</v>
      </c>
      <c r="D24" s="201"/>
      <c r="E24" s="202"/>
      <c r="F24" s="203"/>
      <c r="G24" s="203" t="e">
        <f t="shared" si="0"/>
        <v>#DIV/0!</v>
      </c>
      <c r="H24" s="204">
        <f t="shared" si="1"/>
        <v>0</v>
      </c>
      <c r="I24" s="205">
        <f t="shared" si="2"/>
        <v>0</v>
      </c>
      <c r="J24" s="206">
        <f t="shared" si="3"/>
        <v>0</v>
      </c>
      <c r="K24" s="207"/>
    </row>
    <row r="25" spans="1:12" ht="18" hidden="1" customHeight="1" x14ac:dyDescent="0.25">
      <c r="A25" s="200">
        <v>16</v>
      </c>
      <c r="D25" s="208"/>
      <c r="E25" s="202"/>
      <c r="F25" s="203"/>
      <c r="G25" s="203" t="e">
        <f t="shared" si="0"/>
        <v>#DIV/0!</v>
      </c>
      <c r="H25" s="204">
        <f t="shared" si="1"/>
        <v>0</v>
      </c>
      <c r="I25" s="205">
        <f t="shared" si="2"/>
        <v>0</v>
      </c>
      <c r="J25" s="206">
        <f t="shared" si="3"/>
        <v>0</v>
      </c>
      <c r="K25" s="207"/>
      <c r="L25" s="209"/>
    </row>
    <row r="26" spans="1:12" ht="18" customHeight="1" x14ac:dyDescent="0.25">
      <c r="A26" s="199"/>
      <c r="B26" s="210" t="s">
        <v>51</v>
      </c>
      <c r="C26" s="210"/>
      <c r="D26" s="211"/>
      <c r="E26" s="211"/>
      <c r="F26" s="211"/>
      <c r="G26" s="212"/>
      <c r="H26" s="213"/>
      <c r="I26" s="214"/>
      <c r="J26" s="215"/>
      <c r="K26" s="216"/>
    </row>
    <row r="27" spans="1:12" ht="18" customHeight="1" x14ac:dyDescent="0.25">
      <c r="A27" s="200">
        <v>15</v>
      </c>
      <c r="B27" s="68" t="s">
        <v>52</v>
      </c>
      <c r="C27" s="68" t="s">
        <v>115</v>
      </c>
      <c r="D27" s="201"/>
      <c r="E27" s="202" t="s">
        <v>31</v>
      </c>
      <c r="F27" s="203"/>
      <c r="G27" s="203" t="e">
        <f t="shared" ref="G27:G37" si="4">$F$5/F27</f>
        <v>#DIV/0!</v>
      </c>
      <c r="H27" s="204">
        <f t="shared" ref="H27:H37" si="5">IF(OR(E27="diskv.",E27="n"),50,5*E27)</f>
        <v>50</v>
      </c>
      <c r="I27" s="205">
        <f t="shared" ref="I27:I37" si="6">IF(F27="-","-",(IF(F27&gt;J$6,"diskv.",IF(F27&gt;H$6,F27-H$6,0))))</f>
        <v>0</v>
      </c>
      <c r="J27" s="206">
        <f t="shared" ref="J27:J37" si="7">IF(OR(E27="diskv.",E27="ns",H27="diskv."),100,H27+I27)</f>
        <v>100</v>
      </c>
      <c r="K27" s="217">
        <v>0</v>
      </c>
    </row>
    <row r="28" spans="1:12" ht="18" customHeight="1" x14ac:dyDescent="0.25">
      <c r="A28" s="200">
        <v>16</v>
      </c>
      <c r="B28" s="68" t="s">
        <v>80</v>
      </c>
      <c r="C28" s="68" t="s">
        <v>142</v>
      </c>
      <c r="D28" s="201"/>
      <c r="E28" s="202"/>
      <c r="F28" s="203">
        <v>30.58</v>
      </c>
      <c r="G28" s="203">
        <f t="shared" si="4"/>
        <v>5.3956834532374103</v>
      </c>
      <c r="H28" s="204">
        <f t="shared" si="5"/>
        <v>0</v>
      </c>
      <c r="I28" s="205">
        <f t="shared" si="6"/>
        <v>0</v>
      </c>
      <c r="J28" s="206">
        <f t="shared" si="7"/>
        <v>0</v>
      </c>
      <c r="K28" s="217">
        <v>4</v>
      </c>
    </row>
    <row r="29" spans="1:12" ht="18" customHeight="1" x14ac:dyDescent="0.25">
      <c r="A29" s="200">
        <v>17</v>
      </c>
      <c r="B29" s="68" t="s">
        <v>104</v>
      </c>
      <c r="C29" s="68" t="s">
        <v>105</v>
      </c>
      <c r="D29" s="201"/>
      <c r="E29" s="202"/>
      <c r="F29" s="203">
        <v>29.73</v>
      </c>
      <c r="G29" s="203">
        <f t="shared" si="4"/>
        <v>5.5499495459132193</v>
      </c>
      <c r="H29" s="204">
        <f t="shared" si="5"/>
        <v>0</v>
      </c>
      <c r="I29" s="205">
        <f t="shared" si="6"/>
        <v>0</v>
      </c>
      <c r="J29" s="206">
        <f t="shared" si="7"/>
        <v>0</v>
      </c>
      <c r="K29" s="207">
        <v>2</v>
      </c>
    </row>
    <row r="30" spans="1:12" ht="18" customHeight="1" x14ac:dyDescent="0.25">
      <c r="A30" s="200">
        <v>18</v>
      </c>
      <c r="B30" s="68" t="s">
        <v>106</v>
      </c>
      <c r="C30" s="68" t="s">
        <v>107</v>
      </c>
      <c r="D30" s="201"/>
      <c r="E30" s="202"/>
      <c r="F30" s="203">
        <v>30.72</v>
      </c>
      <c r="G30" s="203">
        <f t="shared" si="4"/>
        <v>5.37109375</v>
      </c>
      <c r="H30" s="204">
        <f t="shared" si="5"/>
        <v>0</v>
      </c>
      <c r="I30" s="205">
        <f t="shared" si="6"/>
        <v>0</v>
      </c>
      <c r="J30" s="206">
        <f t="shared" si="7"/>
        <v>0</v>
      </c>
      <c r="K30" s="217">
        <v>5</v>
      </c>
    </row>
    <row r="31" spans="1:12" ht="18" customHeight="1" x14ac:dyDescent="0.25">
      <c r="A31" s="200">
        <v>19</v>
      </c>
      <c r="B31" s="68" t="s">
        <v>108</v>
      </c>
      <c r="C31" s="68" t="s">
        <v>109</v>
      </c>
      <c r="D31" s="201"/>
      <c r="E31" s="202">
        <v>1</v>
      </c>
      <c r="F31" s="203">
        <v>38.78</v>
      </c>
      <c r="G31" s="203">
        <f t="shared" si="4"/>
        <v>4.2547705002578651</v>
      </c>
      <c r="H31" s="204">
        <f t="shared" si="5"/>
        <v>5</v>
      </c>
      <c r="I31" s="205">
        <f t="shared" si="6"/>
        <v>0</v>
      </c>
      <c r="J31" s="206">
        <f t="shared" si="7"/>
        <v>5</v>
      </c>
      <c r="K31" s="207">
        <v>9</v>
      </c>
    </row>
    <row r="32" spans="1:12" ht="18" customHeight="1" x14ac:dyDescent="0.25">
      <c r="A32" s="200">
        <v>20</v>
      </c>
      <c r="B32" s="68" t="s">
        <v>110</v>
      </c>
      <c r="C32" s="68" t="s">
        <v>111</v>
      </c>
      <c r="D32" s="201"/>
      <c r="E32" s="202" t="s">
        <v>31</v>
      </c>
      <c r="F32" s="203"/>
      <c r="G32" s="203" t="e">
        <f t="shared" si="4"/>
        <v>#DIV/0!</v>
      </c>
      <c r="H32" s="204">
        <f t="shared" si="5"/>
        <v>50</v>
      </c>
      <c r="I32" s="205">
        <f t="shared" si="6"/>
        <v>0</v>
      </c>
      <c r="J32" s="206">
        <f t="shared" si="7"/>
        <v>100</v>
      </c>
      <c r="K32" s="217">
        <v>0</v>
      </c>
    </row>
    <row r="33" spans="1:14" ht="18" customHeight="1" x14ac:dyDescent="0.25">
      <c r="A33" s="200">
        <v>21</v>
      </c>
      <c r="B33" s="68" t="s">
        <v>113</v>
      </c>
      <c r="C33" s="68" t="s">
        <v>114</v>
      </c>
      <c r="D33" s="201"/>
      <c r="E33" s="202"/>
      <c r="F33" s="203">
        <v>30.11</v>
      </c>
      <c r="G33" s="203">
        <f t="shared" si="4"/>
        <v>5.4799070076386585</v>
      </c>
      <c r="H33" s="204">
        <f t="shared" si="5"/>
        <v>0</v>
      </c>
      <c r="I33" s="205">
        <f t="shared" si="6"/>
        <v>0</v>
      </c>
      <c r="J33" s="206">
        <f t="shared" si="7"/>
        <v>0</v>
      </c>
      <c r="K33" s="217">
        <v>3</v>
      </c>
    </row>
    <row r="34" spans="1:14" ht="18" customHeight="1" x14ac:dyDescent="0.25">
      <c r="A34" s="200">
        <v>22</v>
      </c>
      <c r="B34" s="68" t="s">
        <v>143</v>
      </c>
      <c r="C34" s="68" t="s">
        <v>144</v>
      </c>
      <c r="D34" s="201"/>
      <c r="E34" s="202"/>
      <c r="F34" s="203">
        <v>33.020000000000003</v>
      </c>
      <c r="G34" s="203">
        <f t="shared" si="4"/>
        <v>4.9969715324046025</v>
      </c>
      <c r="H34" s="204">
        <f t="shared" si="5"/>
        <v>0</v>
      </c>
      <c r="I34" s="205">
        <f t="shared" si="6"/>
        <v>0</v>
      </c>
      <c r="J34" s="206">
        <f t="shared" si="7"/>
        <v>0</v>
      </c>
      <c r="K34" s="217">
        <v>7</v>
      </c>
    </row>
    <row r="35" spans="1:14" ht="18" customHeight="1" x14ac:dyDescent="0.25">
      <c r="A35" s="200">
        <v>23</v>
      </c>
      <c r="B35" s="68" t="s">
        <v>80</v>
      </c>
      <c r="C35" s="68" t="s">
        <v>103</v>
      </c>
      <c r="D35" s="201"/>
      <c r="E35" s="202">
        <v>1</v>
      </c>
      <c r="F35" s="203">
        <v>28.78</v>
      </c>
      <c r="G35" s="203">
        <f t="shared" si="4"/>
        <v>5.7331480194579569</v>
      </c>
      <c r="H35" s="204">
        <f t="shared" si="5"/>
        <v>5</v>
      </c>
      <c r="I35" s="205">
        <f t="shared" si="6"/>
        <v>0</v>
      </c>
      <c r="J35" s="206">
        <f t="shared" si="7"/>
        <v>5</v>
      </c>
      <c r="K35" s="217">
        <v>8</v>
      </c>
    </row>
    <row r="36" spans="1:14" ht="18" customHeight="1" x14ac:dyDescent="0.25">
      <c r="A36" s="200">
        <v>24</v>
      </c>
      <c r="B36" s="68" t="s">
        <v>52</v>
      </c>
      <c r="C36" s="68" t="s">
        <v>102</v>
      </c>
      <c r="D36" s="201"/>
      <c r="E36" s="202"/>
      <c r="F36" s="203">
        <v>27.66</v>
      </c>
      <c r="G36" s="203">
        <f t="shared" si="4"/>
        <v>5.9652928416485898</v>
      </c>
      <c r="H36" s="204">
        <f t="shared" si="5"/>
        <v>0</v>
      </c>
      <c r="I36" s="205">
        <f t="shared" si="6"/>
        <v>0</v>
      </c>
      <c r="J36" s="206">
        <f t="shared" si="7"/>
        <v>0</v>
      </c>
      <c r="K36" s="217">
        <v>1</v>
      </c>
    </row>
    <row r="37" spans="1:14" ht="18" customHeight="1" x14ac:dyDescent="0.25">
      <c r="A37" s="200">
        <v>24</v>
      </c>
      <c r="B37" s="68" t="s">
        <v>49</v>
      </c>
      <c r="C37" s="68" t="s">
        <v>112</v>
      </c>
      <c r="D37" s="201"/>
      <c r="E37" s="202"/>
      <c r="F37" s="203">
        <v>30.97</v>
      </c>
      <c r="G37" s="203">
        <f t="shared" si="4"/>
        <v>5.3277365192121406</v>
      </c>
      <c r="H37" s="204">
        <f t="shared" si="5"/>
        <v>0</v>
      </c>
      <c r="I37" s="205">
        <f t="shared" si="6"/>
        <v>0</v>
      </c>
      <c r="J37" s="206">
        <f t="shared" si="7"/>
        <v>0</v>
      </c>
      <c r="K37" s="217">
        <v>6</v>
      </c>
    </row>
    <row r="38" spans="1:14" ht="18" customHeight="1" x14ac:dyDescent="0.25">
      <c r="A38" s="199"/>
      <c r="B38" s="210" t="s">
        <v>145</v>
      </c>
      <c r="C38" s="210"/>
      <c r="D38" s="211"/>
      <c r="E38" s="211"/>
      <c r="F38" s="211"/>
      <c r="G38" s="212"/>
      <c r="H38" s="213"/>
      <c r="I38" s="214"/>
      <c r="J38" s="215"/>
      <c r="K38" s="216"/>
      <c r="M38" s="68"/>
      <c r="N38" s="68"/>
    </row>
    <row r="39" spans="1:14" ht="18" customHeight="1" x14ac:dyDescent="0.25">
      <c r="A39" s="200">
        <v>25</v>
      </c>
      <c r="B39" s="68" t="s">
        <v>116</v>
      </c>
      <c r="C39" s="68" t="s">
        <v>146</v>
      </c>
      <c r="D39" s="218"/>
      <c r="E39" s="219">
        <v>2</v>
      </c>
      <c r="F39" s="220">
        <v>34.33</v>
      </c>
      <c r="G39" s="220">
        <f t="shared" ref="G39:G55" si="8">$F$5/F39</f>
        <v>4.8062918729973783</v>
      </c>
      <c r="H39" s="221">
        <f t="shared" ref="H39:H47" si="9">IF(OR(E39="diskv.",E39="n"),50,5*E39)</f>
        <v>10</v>
      </c>
      <c r="I39" s="222">
        <f t="shared" ref="I39:I55" si="10">IF(F39="-","-",(IF(F39&gt;J$6,"diskv.",IF(F39&gt;H$6,F39-H$6,0))))</f>
        <v>0</v>
      </c>
      <c r="J39" s="223">
        <f t="shared" ref="J39:J47" si="11">IF(OR(E39="diskv.",E39="ns",H39="diskv."),100,H39+I39)</f>
        <v>10</v>
      </c>
      <c r="K39" s="217">
        <v>10</v>
      </c>
    </row>
    <row r="40" spans="1:14" ht="18" customHeight="1" x14ac:dyDescent="0.25">
      <c r="A40" s="200">
        <v>26</v>
      </c>
      <c r="B40" s="68" t="s">
        <v>118</v>
      </c>
      <c r="C40" s="68" t="s">
        <v>119</v>
      </c>
      <c r="D40" s="218"/>
      <c r="E40" s="219" t="s">
        <v>31</v>
      </c>
      <c r="F40" s="220"/>
      <c r="G40" s="220" t="e">
        <f t="shared" si="8"/>
        <v>#DIV/0!</v>
      </c>
      <c r="H40" s="221">
        <f t="shared" si="9"/>
        <v>50</v>
      </c>
      <c r="I40" s="222">
        <f t="shared" si="10"/>
        <v>0</v>
      </c>
      <c r="J40" s="223">
        <f t="shared" si="11"/>
        <v>100</v>
      </c>
      <c r="K40" s="217">
        <v>0</v>
      </c>
    </row>
    <row r="41" spans="1:14" ht="24" customHeight="1" x14ac:dyDescent="0.25">
      <c r="A41" s="200">
        <v>27</v>
      </c>
      <c r="B41" s="68" t="s">
        <v>57</v>
      </c>
      <c r="C41" s="68" t="s">
        <v>129</v>
      </c>
      <c r="D41" s="218"/>
      <c r="E41" s="219"/>
      <c r="F41" s="220">
        <v>29.7</v>
      </c>
      <c r="G41" s="220">
        <f t="shared" si="8"/>
        <v>5.5555555555555554</v>
      </c>
      <c r="H41" s="221">
        <f t="shared" si="9"/>
        <v>0</v>
      </c>
      <c r="I41" s="222">
        <f t="shared" si="10"/>
        <v>0</v>
      </c>
      <c r="J41" s="223">
        <f t="shared" si="11"/>
        <v>0</v>
      </c>
      <c r="K41" s="217">
        <v>2</v>
      </c>
    </row>
    <row r="42" spans="1:14" ht="18" customHeight="1" x14ac:dyDescent="0.25">
      <c r="A42" s="200">
        <v>28</v>
      </c>
      <c r="B42" s="68" t="s">
        <v>126</v>
      </c>
      <c r="C42" s="224" t="s">
        <v>147</v>
      </c>
      <c r="D42" s="218"/>
      <c r="E42" s="219">
        <v>2</v>
      </c>
      <c r="F42" s="220">
        <v>37.909999999999997</v>
      </c>
      <c r="G42" s="220">
        <f t="shared" si="8"/>
        <v>4.3524136111843843</v>
      </c>
      <c r="H42" s="221">
        <f t="shared" si="9"/>
        <v>10</v>
      </c>
      <c r="I42" s="222">
        <f t="shared" si="10"/>
        <v>0</v>
      </c>
      <c r="J42" s="223">
        <f t="shared" si="11"/>
        <v>10</v>
      </c>
      <c r="K42" s="217">
        <v>11</v>
      </c>
    </row>
    <row r="43" spans="1:14" ht="18" customHeight="1" x14ac:dyDescent="0.25">
      <c r="A43" s="200">
        <v>29</v>
      </c>
      <c r="B43" s="68" t="s">
        <v>148</v>
      </c>
      <c r="C43" s="68" t="s">
        <v>120</v>
      </c>
      <c r="D43" s="218"/>
      <c r="E43" s="219"/>
      <c r="F43" s="220">
        <v>41.3</v>
      </c>
      <c r="G43" s="220">
        <f t="shared" si="8"/>
        <v>3.9951573849878939</v>
      </c>
      <c r="H43" s="221">
        <f t="shared" si="9"/>
        <v>0</v>
      </c>
      <c r="I43" s="222">
        <f t="shared" si="10"/>
        <v>0</v>
      </c>
      <c r="J43" s="223">
        <f t="shared" si="11"/>
        <v>0</v>
      </c>
      <c r="K43" s="217">
        <v>7</v>
      </c>
    </row>
    <row r="44" spans="1:14" ht="18" customHeight="1" x14ac:dyDescent="0.25">
      <c r="A44" s="200">
        <v>30</v>
      </c>
      <c r="B44" s="68" t="s">
        <v>124</v>
      </c>
      <c r="C44" s="68" t="s">
        <v>125</v>
      </c>
      <c r="D44" s="218"/>
      <c r="E44" s="219"/>
      <c r="F44" s="220">
        <v>31.07</v>
      </c>
      <c r="G44" s="220">
        <f t="shared" si="8"/>
        <v>5.3105889925973608</v>
      </c>
      <c r="H44" s="221">
        <f t="shared" si="9"/>
        <v>0</v>
      </c>
      <c r="I44" s="222">
        <f t="shared" si="10"/>
        <v>0</v>
      </c>
      <c r="J44" s="223">
        <f t="shared" si="11"/>
        <v>0</v>
      </c>
      <c r="K44" s="217">
        <v>3</v>
      </c>
    </row>
    <row r="45" spans="1:14" ht="18" customHeight="1" x14ac:dyDescent="0.25">
      <c r="A45" s="200">
        <v>31</v>
      </c>
      <c r="B45" s="68" t="s">
        <v>95</v>
      </c>
      <c r="C45" s="68" t="s">
        <v>149</v>
      </c>
      <c r="D45" s="218"/>
      <c r="E45" s="219">
        <v>1</v>
      </c>
      <c r="F45" s="220">
        <v>32.090000000000003</v>
      </c>
      <c r="G45" s="220">
        <f t="shared" si="8"/>
        <v>5.141788719227173</v>
      </c>
      <c r="H45" s="221">
        <f t="shared" si="9"/>
        <v>5</v>
      </c>
      <c r="I45" s="222">
        <f t="shared" si="10"/>
        <v>0</v>
      </c>
      <c r="J45" s="223">
        <f t="shared" si="11"/>
        <v>5</v>
      </c>
      <c r="K45" s="217">
        <v>10</v>
      </c>
    </row>
    <row r="46" spans="1:14" ht="18" customHeight="1" x14ac:dyDescent="0.25">
      <c r="A46" s="200">
        <v>32</v>
      </c>
      <c r="B46" s="68" t="s">
        <v>150</v>
      </c>
      <c r="C46" s="68" t="s">
        <v>151</v>
      </c>
      <c r="D46" s="218"/>
      <c r="E46" s="219"/>
      <c r="F46" s="220">
        <v>36.4</v>
      </c>
      <c r="G46" s="220">
        <f t="shared" si="8"/>
        <v>4.5329670329670328</v>
      </c>
      <c r="H46" s="221">
        <f t="shared" si="9"/>
        <v>0</v>
      </c>
      <c r="I46" s="222">
        <f t="shared" si="10"/>
        <v>0</v>
      </c>
      <c r="J46" s="223">
        <f t="shared" si="11"/>
        <v>0</v>
      </c>
      <c r="K46" s="217">
        <v>6</v>
      </c>
    </row>
    <row r="47" spans="1:14" ht="18" customHeight="1" x14ac:dyDescent="0.25">
      <c r="A47" s="200">
        <v>33</v>
      </c>
      <c r="B47" s="68" t="s">
        <v>121</v>
      </c>
      <c r="C47" s="68" t="s">
        <v>122</v>
      </c>
      <c r="D47" s="218"/>
      <c r="E47" s="219" t="s">
        <v>31</v>
      </c>
      <c r="F47" s="220"/>
      <c r="G47" s="220" t="e">
        <f t="shared" si="8"/>
        <v>#DIV/0!</v>
      </c>
      <c r="H47" s="221">
        <f t="shared" si="9"/>
        <v>50</v>
      </c>
      <c r="I47" s="222">
        <f t="shared" si="10"/>
        <v>0</v>
      </c>
      <c r="J47" s="223">
        <f t="shared" si="11"/>
        <v>100</v>
      </c>
      <c r="K47" s="217">
        <v>0</v>
      </c>
    </row>
    <row r="48" spans="1:14" ht="18" customHeight="1" x14ac:dyDescent="0.25">
      <c r="A48" s="200">
        <v>34</v>
      </c>
      <c r="B48" s="68" t="s">
        <v>152</v>
      </c>
      <c r="C48" s="68" t="s">
        <v>120</v>
      </c>
      <c r="D48" s="218"/>
      <c r="E48" s="219">
        <v>5</v>
      </c>
      <c r="F48" s="220">
        <v>33.909999999999997</v>
      </c>
      <c r="G48" s="220">
        <f t="shared" si="8"/>
        <v>4.8658212916543802</v>
      </c>
      <c r="H48" s="221">
        <f t="shared" ref="H48:H55" si="12">IF(OR(E48="diskv.",E48="n"),50,5*E48)</f>
        <v>25</v>
      </c>
      <c r="I48" s="222">
        <f t="shared" si="10"/>
        <v>0</v>
      </c>
      <c r="J48" s="223">
        <f t="shared" ref="J48:J55" si="13">IF(OR(E48="diskv.",E48="ns",H48="diskv."),100,H48+I48)</f>
        <v>25</v>
      </c>
      <c r="K48" s="217">
        <v>12</v>
      </c>
    </row>
    <row r="49" spans="1:11" ht="18" customHeight="1" x14ac:dyDescent="0.25">
      <c r="A49" s="200">
        <v>35</v>
      </c>
      <c r="B49" s="68" t="s">
        <v>40</v>
      </c>
      <c r="C49" s="68" t="s">
        <v>123</v>
      </c>
      <c r="D49" s="218"/>
      <c r="E49" s="219"/>
      <c r="F49" s="220">
        <v>35.81</v>
      </c>
      <c r="G49" s="220">
        <f t="shared" si="8"/>
        <v>4.60765149399609</v>
      </c>
      <c r="H49" s="221">
        <f t="shared" si="12"/>
        <v>0</v>
      </c>
      <c r="I49" s="222">
        <f t="shared" si="10"/>
        <v>0</v>
      </c>
      <c r="J49" s="223">
        <f t="shared" si="13"/>
        <v>0</v>
      </c>
      <c r="K49" s="217">
        <v>5</v>
      </c>
    </row>
    <row r="50" spans="1:11" ht="18" customHeight="1" x14ac:dyDescent="0.25">
      <c r="A50" s="200">
        <v>36</v>
      </c>
      <c r="B50" s="68" t="s">
        <v>126</v>
      </c>
      <c r="C50" s="68" t="s">
        <v>127</v>
      </c>
      <c r="D50" s="218"/>
      <c r="E50" s="219"/>
      <c r="F50" s="220">
        <v>35.78</v>
      </c>
      <c r="G50" s="220">
        <f t="shared" si="8"/>
        <v>4.6115148127445496</v>
      </c>
      <c r="H50" s="221">
        <f t="shared" si="12"/>
        <v>0</v>
      </c>
      <c r="I50" s="222">
        <f t="shared" si="10"/>
        <v>0</v>
      </c>
      <c r="J50" s="223">
        <f t="shared" si="13"/>
        <v>0</v>
      </c>
      <c r="K50" s="217">
        <v>4</v>
      </c>
    </row>
    <row r="51" spans="1:11" ht="18" customHeight="1" x14ac:dyDescent="0.25">
      <c r="A51" s="200">
        <v>37</v>
      </c>
      <c r="B51" s="68" t="s">
        <v>116</v>
      </c>
      <c r="C51" s="68" t="s">
        <v>117</v>
      </c>
      <c r="D51" s="218"/>
      <c r="E51" s="219">
        <v>1</v>
      </c>
      <c r="F51" s="220">
        <v>30.52</v>
      </c>
      <c r="G51" s="220">
        <f t="shared" si="8"/>
        <v>5.4062909567496726</v>
      </c>
      <c r="H51" s="221">
        <f t="shared" si="12"/>
        <v>5</v>
      </c>
      <c r="I51" s="222">
        <f t="shared" si="10"/>
        <v>0</v>
      </c>
      <c r="J51" s="223">
        <f t="shared" si="13"/>
        <v>5</v>
      </c>
      <c r="K51" s="217">
        <v>9</v>
      </c>
    </row>
    <row r="52" spans="1:11" ht="18" customHeight="1" x14ac:dyDescent="0.25">
      <c r="A52" s="200">
        <v>38</v>
      </c>
      <c r="B52" s="68" t="s">
        <v>118</v>
      </c>
      <c r="C52" s="68" t="s">
        <v>128</v>
      </c>
      <c r="D52" s="218"/>
      <c r="E52" s="219"/>
      <c r="F52" s="220">
        <v>28.6</v>
      </c>
      <c r="G52" s="220">
        <f t="shared" si="8"/>
        <v>5.7692307692307692</v>
      </c>
      <c r="H52" s="221">
        <f t="shared" si="12"/>
        <v>0</v>
      </c>
      <c r="I52" s="222">
        <f t="shared" si="10"/>
        <v>0</v>
      </c>
      <c r="J52" s="223">
        <f t="shared" si="13"/>
        <v>0</v>
      </c>
      <c r="K52" s="217">
        <v>1</v>
      </c>
    </row>
    <row r="53" spans="1:11" ht="18" customHeight="1" x14ac:dyDescent="0.25">
      <c r="A53" s="200">
        <v>39</v>
      </c>
      <c r="B53" s="68" t="s">
        <v>47</v>
      </c>
      <c r="C53" s="68" t="s">
        <v>153</v>
      </c>
      <c r="D53" s="218"/>
      <c r="E53" s="219" t="s">
        <v>31</v>
      </c>
      <c r="F53" s="220"/>
      <c r="G53" s="220" t="e">
        <f t="shared" si="8"/>
        <v>#DIV/0!</v>
      </c>
      <c r="H53" s="221">
        <f t="shared" si="12"/>
        <v>50</v>
      </c>
      <c r="I53" s="222">
        <f t="shared" si="10"/>
        <v>0</v>
      </c>
      <c r="J53" s="223">
        <f t="shared" si="13"/>
        <v>100</v>
      </c>
      <c r="K53" s="217">
        <v>0</v>
      </c>
    </row>
    <row r="54" spans="1:11" ht="18" customHeight="1" x14ac:dyDescent="0.25">
      <c r="A54" s="200">
        <v>40</v>
      </c>
      <c r="B54" s="68" t="s">
        <v>57</v>
      </c>
      <c r="C54" s="68" t="s">
        <v>120</v>
      </c>
      <c r="D54" s="218"/>
      <c r="E54" s="219">
        <v>1</v>
      </c>
      <c r="F54" s="220">
        <v>29.43</v>
      </c>
      <c r="G54" s="220">
        <f t="shared" si="8"/>
        <v>5.6065239551478081</v>
      </c>
      <c r="H54" s="221">
        <f t="shared" si="12"/>
        <v>5</v>
      </c>
      <c r="I54" s="222">
        <f t="shared" si="10"/>
        <v>0</v>
      </c>
      <c r="J54" s="223">
        <f t="shared" si="13"/>
        <v>5</v>
      </c>
      <c r="K54" s="217">
        <v>8</v>
      </c>
    </row>
    <row r="55" spans="1:11" ht="18" customHeight="1" x14ac:dyDescent="0.25">
      <c r="A55" s="200">
        <v>40</v>
      </c>
      <c r="B55" s="68" t="s">
        <v>154</v>
      </c>
      <c r="C55" s="68" t="s">
        <v>155</v>
      </c>
      <c r="D55" s="218"/>
      <c r="E55" s="219" t="s">
        <v>31</v>
      </c>
      <c r="F55" s="220"/>
      <c r="G55" s="220" t="e">
        <f t="shared" si="8"/>
        <v>#DIV/0!</v>
      </c>
      <c r="H55" s="221">
        <f t="shared" si="12"/>
        <v>50</v>
      </c>
      <c r="I55" s="222">
        <f t="shared" si="10"/>
        <v>0</v>
      </c>
      <c r="J55" s="223">
        <f t="shared" si="13"/>
        <v>100</v>
      </c>
      <c r="K55" s="217">
        <v>0</v>
      </c>
    </row>
    <row r="56" spans="1:11" ht="18" customHeight="1" x14ac:dyDescent="0.25">
      <c r="A56" s="172"/>
      <c r="B56" s="225"/>
      <c r="C56" s="172"/>
      <c r="G56" s="172"/>
      <c r="H56" s="172"/>
      <c r="I56" s="172"/>
    </row>
    <row r="57" spans="1:11" ht="18" customHeight="1" x14ac:dyDescent="0.25">
      <c r="A57" s="172"/>
      <c r="B57" s="172"/>
      <c r="C57" s="172"/>
      <c r="G57" s="172"/>
      <c r="H57" s="172"/>
      <c r="I57" s="172"/>
    </row>
    <row r="58" spans="1:11" ht="18" customHeight="1" x14ac:dyDescent="0.25">
      <c r="A58" s="172"/>
      <c r="B58" s="172"/>
      <c r="C58" s="172"/>
      <c r="G58" s="172"/>
      <c r="H58" s="172"/>
      <c r="I58" s="172"/>
    </row>
    <row r="59" spans="1:11" ht="18" customHeight="1" x14ac:dyDescent="0.25">
      <c r="A59" s="172"/>
      <c r="B59" s="172"/>
      <c r="C59" s="172"/>
      <c r="G59" s="172"/>
      <c r="H59" s="172"/>
      <c r="I59" s="172"/>
    </row>
    <row r="60" spans="1:11" ht="18" customHeight="1" x14ac:dyDescent="0.25">
      <c r="A60" s="172"/>
      <c r="B60" s="172"/>
      <c r="C60" s="172"/>
      <c r="G60" s="172"/>
      <c r="H60" s="172"/>
      <c r="I60" s="172"/>
    </row>
    <row r="61" spans="1:11" ht="18" customHeight="1" x14ac:dyDescent="0.25">
      <c r="A61" s="172"/>
      <c r="B61" s="172"/>
      <c r="C61" s="172"/>
      <c r="G61" s="172"/>
      <c r="H61" s="172"/>
      <c r="I61" s="172"/>
    </row>
    <row r="62" spans="1:11" ht="18" customHeight="1" x14ac:dyDescent="0.25">
      <c r="B62" s="172"/>
      <c r="C62" s="172"/>
      <c r="D62" s="172"/>
      <c r="H62" s="172"/>
      <c r="I62" s="172"/>
      <c r="J62" s="172"/>
    </row>
    <row r="63" spans="1:11" ht="18" customHeight="1" x14ac:dyDescent="0.25">
      <c r="B63" s="172"/>
      <c r="C63" s="172"/>
      <c r="D63" s="172"/>
      <c r="H63" s="172"/>
      <c r="I63" s="172"/>
      <c r="J63" s="172"/>
    </row>
    <row r="64" spans="1:11" ht="18" customHeight="1" x14ac:dyDescent="0.25">
      <c r="B64" s="172"/>
      <c r="C64" s="172"/>
      <c r="D64" s="172"/>
      <c r="H64" s="172"/>
      <c r="I64" s="172"/>
      <c r="J64" s="172"/>
    </row>
    <row r="65" spans="2:10" ht="18" customHeight="1" x14ac:dyDescent="0.25">
      <c r="B65" s="172"/>
      <c r="C65" s="172"/>
      <c r="D65" s="172"/>
      <c r="H65" s="172"/>
      <c r="I65" s="172"/>
      <c r="J65" s="172"/>
    </row>
    <row r="66" spans="2:10" ht="18" customHeight="1" x14ac:dyDescent="0.25">
      <c r="B66" s="172"/>
      <c r="C66" s="172"/>
      <c r="D66" s="172"/>
      <c r="H66" s="172"/>
      <c r="I66" s="172"/>
      <c r="J66" s="172"/>
    </row>
    <row r="67" spans="2:10" ht="18" customHeight="1" x14ac:dyDescent="0.25">
      <c r="B67" s="172"/>
      <c r="C67" s="172"/>
      <c r="D67" s="172"/>
      <c r="H67" s="172"/>
      <c r="I67" s="172"/>
      <c r="J67" s="172"/>
    </row>
    <row r="68" spans="2:10" ht="18" customHeight="1" x14ac:dyDescent="0.25">
      <c r="B68" s="172"/>
      <c r="C68" s="172"/>
      <c r="D68" s="172"/>
      <c r="H68" s="172"/>
      <c r="I68" s="172"/>
      <c r="J68" s="172"/>
    </row>
    <row r="69" spans="2:10" ht="18" customHeight="1" x14ac:dyDescent="0.25">
      <c r="B69" s="172"/>
      <c r="C69" s="172"/>
      <c r="D69" s="172"/>
      <c r="H69" s="172"/>
      <c r="I69" s="172"/>
      <c r="J69" s="172"/>
    </row>
    <row r="70" spans="2:10" ht="18" customHeight="1" x14ac:dyDescent="0.25">
      <c r="B70" s="172"/>
      <c r="C70" s="172"/>
      <c r="D70" s="172"/>
      <c r="H70" s="172"/>
      <c r="I70" s="172"/>
      <c r="J70" s="172"/>
    </row>
    <row r="71" spans="2:10" ht="18" customHeight="1" x14ac:dyDescent="0.25">
      <c r="B71" s="172"/>
      <c r="C71" s="172"/>
      <c r="D71" s="172"/>
      <c r="H71" s="172"/>
      <c r="I71" s="172"/>
      <c r="J71" s="172"/>
    </row>
    <row r="72" spans="2:10" ht="18" customHeight="1" x14ac:dyDescent="0.25">
      <c r="B72" s="172"/>
      <c r="C72" s="172"/>
      <c r="D72" s="172"/>
      <c r="H72" s="172"/>
      <c r="I72" s="172"/>
      <c r="J72" s="172"/>
    </row>
    <row r="73" spans="2:10" ht="18" customHeight="1" x14ac:dyDescent="0.25">
      <c r="B73" s="172"/>
      <c r="C73" s="172"/>
      <c r="D73" s="172"/>
      <c r="H73" s="172"/>
      <c r="I73" s="172"/>
      <c r="J73" s="172"/>
    </row>
    <row r="74" spans="2:10" ht="18" customHeight="1" x14ac:dyDescent="0.25">
      <c r="B74" s="172"/>
      <c r="C74" s="172"/>
      <c r="D74" s="172"/>
      <c r="H74" s="172"/>
      <c r="I74" s="172"/>
      <c r="J74" s="172"/>
    </row>
    <row r="75" spans="2:10" ht="18" customHeight="1" x14ac:dyDescent="0.25">
      <c r="B75" s="172"/>
      <c r="C75" s="172"/>
      <c r="D75" s="172"/>
      <c r="H75" s="172"/>
      <c r="I75" s="172"/>
      <c r="J75" s="172"/>
    </row>
    <row r="76" spans="2:10" ht="18" customHeight="1" x14ac:dyDescent="0.25">
      <c r="B76" s="172"/>
      <c r="C76" s="172"/>
      <c r="D76" s="172"/>
      <c r="H76" s="172"/>
      <c r="I76" s="172"/>
      <c r="J76" s="172"/>
    </row>
    <row r="77" spans="2:10" ht="18" customHeight="1" x14ac:dyDescent="0.25">
      <c r="B77" s="172"/>
      <c r="C77" s="172"/>
      <c r="D77" s="172"/>
      <c r="H77" s="172"/>
      <c r="I77" s="172"/>
      <c r="J77" s="172"/>
    </row>
    <row r="78" spans="2:10" ht="18" customHeight="1" x14ac:dyDescent="0.25">
      <c r="B78" s="172"/>
      <c r="C78" s="172"/>
      <c r="D78" s="172"/>
      <c r="H78" s="172"/>
      <c r="I78" s="172"/>
      <c r="J78" s="172"/>
    </row>
    <row r="79" spans="2:10" ht="18" customHeight="1" x14ac:dyDescent="0.25">
      <c r="B79" s="172"/>
      <c r="C79" s="172"/>
      <c r="D79" s="172"/>
      <c r="H79" s="172"/>
      <c r="I79" s="172"/>
      <c r="J79" s="172"/>
    </row>
    <row r="80" spans="2:10" ht="18" customHeight="1" x14ac:dyDescent="0.25">
      <c r="B80" s="172"/>
      <c r="C80" s="172"/>
      <c r="D80" s="172"/>
      <c r="H80" s="172"/>
      <c r="I80" s="172"/>
      <c r="J80" s="172"/>
    </row>
    <row r="81" spans="2:10" ht="18" customHeight="1" x14ac:dyDescent="0.25">
      <c r="B81" s="172"/>
      <c r="C81" s="172"/>
      <c r="D81" s="172"/>
      <c r="H81" s="172"/>
      <c r="I81" s="172"/>
      <c r="J81" s="172"/>
    </row>
    <row r="82" spans="2:10" ht="18" customHeight="1" x14ac:dyDescent="0.25">
      <c r="B82" s="172"/>
      <c r="C82" s="172"/>
      <c r="D82" s="172"/>
      <c r="H82" s="172"/>
      <c r="I82" s="172"/>
      <c r="J82" s="172"/>
    </row>
    <row r="83" spans="2:10" ht="18" customHeight="1" x14ac:dyDescent="0.25">
      <c r="B83" s="172"/>
      <c r="C83" s="172"/>
      <c r="D83" s="172"/>
      <c r="H83" s="172"/>
      <c r="I83" s="172"/>
      <c r="J83" s="172"/>
    </row>
    <row r="84" spans="2:10" ht="18" customHeight="1" x14ac:dyDescent="0.25">
      <c r="B84" s="172"/>
      <c r="C84" s="172"/>
      <c r="D84" s="172"/>
      <c r="H84" s="172"/>
      <c r="I84" s="172"/>
      <c r="J84" s="172"/>
    </row>
    <row r="85" spans="2:10" ht="18" customHeight="1" x14ac:dyDescent="0.25">
      <c r="B85" s="172"/>
      <c r="C85" s="172"/>
      <c r="D85" s="172"/>
      <c r="H85" s="172"/>
      <c r="I85" s="172"/>
      <c r="J85" s="172"/>
    </row>
    <row r="86" spans="2:10" ht="18" customHeight="1" x14ac:dyDescent="0.25">
      <c r="B86" s="172"/>
      <c r="C86" s="172"/>
      <c r="D86" s="172"/>
      <c r="H86" s="172"/>
      <c r="I86" s="172"/>
      <c r="J86" s="172"/>
    </row>
    <row r="87" spans="2:10" ht="18" customHeight="1" x14ac:dyDescent="0.25">
      <c r="B87" s="172"/>
      <c r="C87" s="172"/>
      <c r="D87" s="172"/>
      <c r="H87" s="172"/>
      <c r="I87" s="172"/>
      <c r="J87" s="172"/>
    </row>
    <row r="88" spans="2:10" ht="18" customHeight="1" x14ac:dyDescent="0.25">
      <c r="B88" s="172"/>
      <c r="C88" s="172"/>
      <c r="D88" s="172"/>
      <c r="H88" s="172"/>
      <c r="I88" s="172"/>
      <c r="J88" s="172"/>
    </row>
    <row r="89" spans="2:10" ht="18" customHeight="1" x14ac:dyDescent="0.25">
      <c r="B89" s="172"/>
      <c r="C89" s="172"/>
      <c r="D89" s="172"/>
      <c r="H89" s="172"/>
      <c r="I89" s="172"/>
      <c r="J89" s="172"/>
    </row>
    <row r="90" spans="2:10" ht="18" customHeight="1" x14ac:dyDescent="0.25">
      <c r="B90" s="172"/>
      <c r="C90" s="172"/>
      <c r="D90" s="172"/>
      <c r="H90" s="172"/>
      <c r="I90" s="172"/>
      <c r="J90" s="172"/>
    </row>
    <row r="91" spans="2:10" ht="18" customHeight="1" x14ac:dyDescent="0.25">
      <c r="B91" s="172"/>
      <c r="C91" s="172"/>
      <c r="D91" s="172"/>
      <c r="H91" s="172"/>
      <c r="I91" s="172"/>
      <c r="J91" s="172"/>
    </row>
    <row r="92" spans="2:10" ht="18" customHeight="1" x14ac:dyDescent="0.25">
      <c r="B92" s="172"/>
      <c r="C92" s="172"/>
      <c r="D92" s="172"/>
      <c r="H92" s="172"/>
      <c r="I92" s="172"/>
      <c r="J92" s="172"/>
    </row>
    <row r="93" spans="2:10" ht="18" customHeight="1" x14ac:dyDescent="0.25">
      <c r="B93" s="172"/>
      <c r="C93" s="172"/>
      <c r="D93" s="172"/>
      <c r="H93" s="172"/>
      <c r="I93" s="172"/>
      <c r="J93" s="172"/>
    </row>
    <row r="94" spans="2:10" ht="18" customHeight="1" x14ac:dyDescent="0.25">
      <c r="B94" s="172"/>
      <c r="C94" s="172"/>
      <c r="D94" s="172"/>
      <c r="H94" s="172"/>
      <c r="I94" s="172"/>
      <c r="J94" s="172"/>
    </row>
    <row r="95" spans="2:10" ht="18" customHeight="1" x14ac:dyDescent="0.25">
      <c r="B95" s="172"/>
      <c r="C95" s="172"/>
      <c r="D95" s="172"/>
      <c r="H95" s="172"/>
      <c r="I95" s="172"/>
      <c r="J95" s="172"/>
    </row>
    <row r="96" spans="2:10" ht="18" customHeight="1" x14ac:dyDescent="0.25">
      <c r="B96" s="172"/>
      <c r="C96" s="172"/>
      <c r="D96" s="172"/>
      <c r="H96" s="172"/>
      <c r="I96" s="172"/>
      <c r="J96" s="172"/>
    </row>
    <row r="97" spans="2:10" ht="18" customHeight="1" x14ac:dyDescent="0.25">
      <c r="B97" s="172"/>
      <c r="C97" s="172"/>
      <c r="D97" s="172"/>
      <c r="H97" s="172"/>
      <c r="I97" s="172"/>
      <c r="J97" s="172"/>
    </row>
    <row r="98" spans="2:10" ht="18" customHeight="1" x14ac:dyDescent="0.25">
      <c r="B98" s="172"/>
      <c r="C98" s="172"/>
      <c r="D98" s="172"/>
      <c r="H98" s="172"/>
      <c r="I98" s="172"/>
      <c r="J98" s="172"/>
    </row>
    <row r="99" spans="2:10" ht="18" customHeight="1" x14ac:dyDescent="0.25">
      <c r="B99" s="172"/>
      <c r="C99" s="172"/>
      <c r="D99" s="172"/>
      <c r="H99" s="172"/>
      <c r="I99" s="172"/>
      <c r="J99" s="172"/>
    </row>
    <row r="100" spans="2:10" ht="18" customHeight="1" x14ac:dyDescent="0.25">
      <c r="B100" s="172"/>
      <c r="C100" s="172"/>
      <c r="D100" s="172"/>
      <c r="H100" s="172"/>
      <c r="I100" s="172"/>
      <c r="J100" s="172"/>
    </row>
    <row r="101" spans="2:10" ht="18" customHeight="1" x14ac:dyDescent="0.25">
      <c r="B101" s="172"/>
      <c r="C101" s="172"/>
      <c r="D101" s="172"/>
      <c r="H101" s="172"/>
      <c r="I101" s="172"/>
      <c r="J101" s="172"/>
    </row>
    <row r="102" spans="2:10" ht="18" customHeight="1" x14ac:dyDescent="0.25">
      <c r="B102" s="172"/>
      <c r="C102" s="172"/>
      <c r="D102" s="172"/>
      <c r="H102" s="172"/>
      <c r="I102" s="172"/>
      <c r="J102" s="172"/>
    </row>
    <row r="103" spans="2:10" ht="18" customHeight="1" x14ac:dyDescent="0.25">
      <c r="B103" s="172"/>
      <c r="C103" s="172"/>
      <c r="D103" s="172"/>
      <c r="H103" s="172"/>
      <c r="I103" s="172"/>
      <c r="J103" s="172"/>
    </row>
    <row r="104" spans="2:10" ht="18" customHeight="1" x14ac:dyDescent="0.25">
      <c r="B104" s="172"/>
      <c r="C104" s="172"/>
      <c r="D104" s="172"/>
      <c r="H104" s="172"/>
      <c r="I104" s="172"/>
      <c r="J104" s="172"/>
    </row>
    <row r="105" spans="2:10" ht="18" customHeight="1" x14ac:dyDescent="0.25">
      <c r="B105" s="172"/>
      <c r="C105" s="172"/>
      <c r="D105" s="172"/>
      <c r="H105" s="172"/>
      <c r="I105" s="172"/>
      <c r="J105" s="172"/>
    </row>
    <row r="106" spans="2:10" ht="18" customHeight="1" x14ac:dyDescent="0.25">
      <c r="B106" s="172"/>
      <c r="C106" s="172"/>
      <c r="D106" s="172"/>
      <c r="H106" s="172"/>
      <c r="I106" s="172"/>
      <c r="J106" s="172"/>
    </row>
    <row r="107" spans="2:10" ht="18" customHeight="1" x14ac:dyDescent="0.25">
      <c r="B107" s="172"/>
      <c r="C107" s="172"/>
      <c r="D107" s="172"/>
      <c r="H107" s="172"/>
      <c r="I107" s="172"/>
      <c r="J107" s="172"/>
    </row>
    <row r="108" spans="2:10" ht="18" customHeight="1" x14ac:dyDescent="0.25">
      <c r="B108" s="172"/>
      <c r="C108" s="172"/>
      <c r="D108" s="172"/>
      <c r="H108" s="172"/>
      <c r="I108" s="172"/>
      <c r="J108" s="172"/>
    </row>
    <row r="109" spans="2:10" ht="18" customHeight="1" x14ac:dyDescent="0.25">
      <c r="B109" s="172"/>
      <c r="C109" s="172"/>
      <c r="D109" s="172"/>
      <c r="H109" s="172"/>
      <c r="I109" s="172"/>
      <c r="J109" s="172"/>
    </row>
    <row r="110" spans="2:10" ht="18" customHeight="1" x14ac:dyDescent="0.25">
      <c r="B110" s="172"/>
      <c r="C110" s="172"/>
      <c r="D110" s="172"/>
      <c r="H110" s="172"/>
      <c r="I110" s="172"/>
      <c r="J110" s="172"/>
    </row>
    <row r="111" spans="2:10" ht="18" customHeight="1" x14ac:dyDescent="0.25">
      <c r="B111" s="172"/>
      <c r="C111" s="172"/>
      <c r="D111" s="172"/>
      <c r="H111" s="172"/>
      <c r="I111" s="172"/>
      <c r="J111" s="172"/>
    </row>
    <row r="112" spans="2:10" ht="18" customHeight="1" x14ac:dyDescent="0.25">
      <c r="B112" s="172"/>
      <c r="C112" s="172"/>
      <c r="D112" s="172"/>
      <c r="H112" s="172"/>
      <c r="I112" s="172"/>
      <c r="J112" s="172"/>
    </row>
    <row r="113" spans="2:10" ht="18" customHeight="1" x14ac:dyDescent="0.25">
      <c r="B113" s="172"/>
      <c r="C113" s="172"/>
      <c r="D113" s="172"/>
      <c r="H113" s="172"/>
      <c r="I113" s="172"/>
      <c r="J113" s="172"/>
    </row>
    <row r="114" spans="2:10" ht="18" customHeight="1" x14ac:dyDescent="0.25">
      <c r="B114" s="172"/>
      <c r="C114" s="172"/>
      <c r="D114" s="172"/>
      <c r="H114" s="172"/>
      <c r="I114" s="172"/>
      <c r="J114" s="172"/>
    </row>
    <row r="115" spans="2:10" ht="18" customHeight="1" x14ac:dyDescent="0.25">
      <c r="B115" s="172"/>
      <c r="C115" s="172"/>
      <c r="D115" s="172"/>
      <c r="H115" s="172"/>
      <c r="I115" s="172"/>
      <c r="J115" s="172"/>
    </row>
    <row r="116" spans="2:10" ht="18" customHeight="1" x14ac:dyDescent="0.25">
      <c r="B116" s="172"/>
      <c r="C116" s="172"/>
      <c r="D116" s="172"/>
      <c r="H116" s="172"/>
      <c r="I116" s="172"/>
      <c r="J116" s="172"/>
    </row>
    <row r="117" spans="2:10" ht="18" customHeight="1" x14ac:dyDescent="0.25">
      <c r="B117" s="172"/>
      <c r="C117" s="172"/>
      <c r="D117" s="172"/>
      <c r="H117" s="172"/>
      <c r="I117" s="172"/>
      <c r="J117" s="172"/>
    </row>
    <row r="118" spans="2:10" ht="18" customHeight="1" x14ac:dyDescent="0.25">
      <c r="B118" s="172"/>
      <c r="C118" s="172"/>
      <c r="D118" s="172"/>
      <c r="H118" s="172"/>
      <c r="I118" s="172"/>
      <c r="J118" s="172"/>
    </row>
    <row r="119" spans="2:10" ht="18" customHeight="1" x14ac:dyDescent="0.25">
      <c r="B119" s="172"/>
      <c r="C119" s="172"/>
      <c r="D119" s="172"/>
      <c r="H119" s="172"/>
      <c r="I119" s="172"/>
      <c r="J119" s="172"/>
    </row>
    <row r="120" spans="2:10" ht="18" customHeight="1" x14ac:dyDescent="0.25">
      <c r="B120" s="172"/>
      <c r="C120" s="172"/>
      <c r="D120" s="172"/>
      <c r="H120" s="172"/>
      <c r="I120" s="172"/>
      <c r="J120" s="172"/>
    </row>
    <row r="121" spans="2:10" ht="18" customHeight="1" x14ac:dyDescent="0.25">
      <c r="B121" s="172"/>
      <c r="C121" s="172"/>
      <c r="D121" s="172"/>
      <c r="H121" s="172"/>
      <c r="I121" s="172"/>
      <c r="J121" s="172"/>
    </row>
    <row r="122" spans="2:10" ht="18" customHeight="1" x14ac:dyDescent="0.25">
      <c r="B122" s="172"/>
      <c r="C122" s="172"/>
      <c r="D122" s="172"/>
      <c r="H122" s="172"/>
      <c r="I122" s="172"/>
      <c r="J122" s="172"/>
    </row>
    <row r="123" spans="2:10" ht="18" customHeight="1" x14ac:dyDescent="0.25">
      <c r="B123" s="172"/>
      <c r="C123" s="172"/>
      <c r="D123" s="172"/>
      <c r="H123" s="172"/>
      <c r="I123" s="172"/>
      <c r="J123" s="172"/>
    </row>
    <row r="124" spans="2:10" ht="18" customHeight="1" x14ac:dyDescent="0.25">
      <c r="B124" s="172"/>
      <c r="C124" s="172"/>
      <c r="D124" s="172"/>
      <c r="H124" s="172"/>
      <c r="I124" s="172"/>
      <c r="J124" s="172"/>
    </row>
    <row r="125" spans="2:10" ht="18" customHeight="1" x14ac:dyDescent="0.25">
      <c r="B125" s="172"/>
      <c r="C125" s="172"/>
      <c r="D125" s="172"/>
      <c r="H125" s="172"/>
      <c r="I125" s="172"/>
      <c r="J125" s="172"/>
    </row>
    <row r="126" spans="2:10" ht="18" customHeight="1" x14ac:dyDescent="0.25">
      <c r="B126" s="172"/>
      <c r="C126" s="172"/>
      <c r="D126" s="172"/>
      <c r="H126" s="172"/>
      <c r="I126" s="172"/>
      <c r="J126" s="172"/>
    </row>
    <row r="127" spans="2:10" ht="18" customHeight="1" x14ac:dyDescent="0.25">
      <c r="B127" s="172"/>
      <c r="C127" s="172"/>
      <c r="D127" s="172"/>
      <c r="H127" s="172"/>
      <c r="I127" s="172"/>
      <c r="J127" s="172"/>
    </row>
    <row r="128" spans="2:10" ht="18" customHeight="1" x14ac:dyDescent="0.25">
      <c r="B128" s="172"/>
      <c r="C128" s="172"/>
      <c r="D128" s="172"/>
      <c r="H128" s="172"/>
      <c r="I128" s="172"/>
      <c r="J128" s="172"/>
    </row>
    <row r="129" spans="2:10" ht="18" customHeight="1" x14ac:dyDescent="0.25">
      <c r="B129" s="172"/>
      <c r="C129" s="172"/>
      <c r="D129" s="172"/>
      <c r="H129" s="172"/>
      <c r="I129" s="172"/>
      <c r="J129" s="172"/>
    </row>
    <row r="130" spans="2:10" ht="18" customHeight="1" x14ac:dyDescent="0.25">
      <c r="B130" s="172"/>
      <c r="C130" s="172"/>
      <c r="D130" s="172"/>
      <c r="H130" s="172"/>
      <c r="I130" s="172"/>
      <c r="J130" s="172"/>
    </row>
    <row r="131" spans="2:10" ht="18" customHeight="1" x14ac:dyDescent="0.25">
      <c r="B131" s="172"/>
      <c r="C131" s="172"/>
      <c r="D131" s="172"/>
      <c r="H131" s="172"/>
      <c r="I131" s="172"/>
      <c r="J131" s="172"/>
    </row>
    <row r="132" spans="2:10" ht="18" customHeight="1" x14ac:dyDescent="0.25">
      <c r="B132" s="172"/>
      <c r="C132" s="172"/>
      <c r="D132" s="172"/>
      <c r="H132" s="172"/>
      <c r="I132" s="172"/>
      <c r="J132" s="172"/>
    </row>
    <row r="133" spans="2:10" ht="18" customHeight="1" x14ac:dyDescent="0.25">
      <c r="B133" s="172"/>
      <c r="C133" s="172"/>
      <c r="D133" s="172"/>
      <c r="H133" s="172"/>
      <c r="I133" s="172"/>
      <c r="J133" s="172"/>
    </row>
    <row r="134" spans="2:10" ht="18" customHeight="1" x14ac:dyDescent="0.25">
      <c r="B134" s="172"/>
      <c r="C134" s="172"/>
      <c r="D134" s="172"/>
      <c r="H134" s="172"/>
      <c r="I134" s="172"/>
      <c r="J134" s="172"/>
    </row>
    <row r="135" spans="2:10" ht="18" customHeight="1" x14ac:dyDescent="0.25">
      <c r="B135" s="172"/>
      <c r="C135" s="172"/>
      <c r="D135" s="172"/>
      <c r="H135" s="172"/>
      <c r="I135" s="172"/>
      <c r="J135" s="172"/>
    </row>
    <row r="136" spans="2:10" ht="18" customHeight="1" x14ac:dyDescent="0.25">
      <c r="B136" s="172"/>
      <c r="C136" s="172"/>
      <c r="D136" s="172"/>
      <c r="H136" s="172"/>
      <c r="I136" s="172"/>
      <c r="J136" s="172"/>
    </row>
    <row r="137" spans="2:10" ht="18" customHeight="1" x14ac:dyDescent="0.25">
      <c r="B137" s="172"/>
      <c r="C137" s="172"/>
      <c r="D137" s="172"/>
      <c r="H137" s="172"/>
      <c r="I137" s="172"/>
      <c r="J137" s="172"/>
    </row>
    <row r="138" spans="2:10" ht="18" customHeight="1" x14ac:dyDescent="0.25">
      <c r="B138" s="172"/>
      <c r="C138" s="172"/>
      <c r="D138" s="172"/>
      <c r="H138" s="172"/>
      <c r="I138" s="172"/>
      <c r="J138" s="172"/>
    </row>
    <row r="139" spans="2:10" ht="18" customHeight="1" x14ac:dyDescent="0.25">
      <c r="B139" s="172"/>
      <c r="C139" s="172"/>
      <c r="D139" s="172"/>
      <c r="H139" s="172"/>
      <c r="I139" s="172"/>
      <c r="J139" s="172"/>
    </row>
    <row r="140" spans="2:10" ht="18" customHeight="1" x14ac:dyDescent="0.25">
      <c r="B140" s="172"/>
      <c r="C140" s="172"/>
      <c r="D140" s="172"/>
      <c r="H140" s="172"/>
      <c r="I140" s="172"/>
      <c r="J140" s="172"/>
    </row>
    <row r="141" spans="2:10" ht="18" customHeight="1" x14ac:dyDescent="0.25">
      <c r="B141" s="172"/>
      <c r="C141" s="172"/>
      <c r="D141" s="172"/>
      <c r="H141" s="172"/>
      <c r="I141" s="172"/>
      <c r="J141" s="172"/>
    </row>
    <row r="142" spans="2:10" ht="18" customHeight="1" x14ac:dyDescent="0.25">
      <c r="B142" s="172"/>
      <c r="C142" s="172"/>
      <c r="D142" s="172"/>
      <c r="H142" s="172"/>
      <c r="I142" s="172"/>
      <c r="J142" s="172"/>
    </row>
    <row r="143" spans="2:10" ht="18" customHeight="1" x14ac:dyDescent="0.25">
      <c r="B143" s="172"/>
      <c r="C143" s="172"/>
      <c r="D143" s="172"/>
      <c r="H143" s="172"/>
      <c r="I143" s="172"/>
      <c r="J143" s="172"/>
    </row>
    <row r="144" spans="2:10" ht="18" customHeight="1" x14ac:dyDescent="0.25">
      <c r="B144" s="172"/>
      <c r="C144" s="172"/>
      <c r="D144" s="172"/>
      <c r="H144" s="172"/>
      <c r="I144" s="172"/>
      <c r="J144" s="172"/>
    </row>
    <row r="145" spans="2:10" ht="18" customHeight="1" x14ac:dyDescent="0.25">
      <c r="B145" s="172"/>
      <c r="C145" s="172"/>
      <c r="D145" s="172"/>
      <c r="H145" s="172"/>
      <c r="I145" s="172"/>
      <c r="J145" s="172"/>
    </row>
    <row r="146" spans="2:10" ht="18" customHeight="1" x14ac:dyDescent="0.25">
      <c r="B146" s="172"/>
      <c r="C146" s="172"/>
      <c r="D146" s="172"/>
      <c r="H146" s="172"/>
      <c r="I146" s="172"/>
      <c r="J146" s="172"/>
    </row>
    <row r="147" spans="2:10" ht="18" customHeight="1" x14ac:dyDescent="0.25">
      <c r="B147" s="172"/>
      <c r="C147" s="172"/>
      <c r="D147" s="172"/>
      <c r="H147" s="172"/>
      <c r="I147" s="172"/>
      <c r="J147" s="172"/>
    </row>
    <row r="148" spans="2:10" ht="18" customHeight="1" x14ac:dyDescent="0.25">
      <c r="B148" s="172"/>
      <c r="C148" s="172"/>
      <c r="D148" s="172"/>
      <c r="H148" s="172"/>
      <c r="I148" s="172"/>
      <c r="J148" s="172"/>
    </row>
    <row r="149" spans="2:10" ht="18" customHeight="1" x14ac:dyDescent="0.25">
      <c r="B149" s="172"/>
      <c r="C149" s="172"/>
      <c r="D149" s="172"/>
      <c r="H149" s="172"/>
      <c r="I149" s="172"/>
      <c r="J149" s="172"/>
    </row>
    <row r="150" spans="2:10" ht="18" customHeight="1" x14ac:dyDescent="0.25">
      <c r="B150" s="172"/>
      <c r="C150" s="172"/>
      <c r="D150" s="172"/>
      <c r="H150" s="172"/>
      <c r="I150" s="172"/>
      <c r="J150" s="172"/>
    </row>
    <row r="151" spans="2:10" ht="18" customHeight="1" x14ac:dyDescent="0.25">
      <c r="B151" s="172"/>
      <c r="C151" s="172"/>
      <c r="D151" s="172"/>
      <c r="H151" s="172"/>
      <c r="I151" s="172"/>
      <c r="J151" s="172"/>
    </row>
    <row r="152" spans="2:10" ht="18" customHeight="1" x14ac:dyDescent="0.25">
      <c r="B152" s="172"/>
      <c r="C152" s="172"/>
      <c r="D152" s="172"/>
      <c r="H152" s="172"/>
      <c r="I152" s="172"/>
      <c r="J152" s="172"/>
    </row>
    <row r="153" spans="2:10" ht="18" customHeight="1" x14ac:dyDescent="0.25">
      <c r="B153" s="172"/>
      <c r="C153" s="172"/>
      <c r="D153" s="172"/>
      <c r="H153" s="172"/>
      <c r="I153" s="172"/>
      <c r="J153" s="172"/>
    </row>
    <row r="154" spans="2:10" ht="18" customHeight="1" x14ac:dyDescent="0.25">
      <c r="B154" s="172"/>
      <c r="C154" s="172"/>
      <c r="D154" s="172"/>
      <c r="H154" s="172"/>
      <c r="I154" s="172"/>
      <c r="J154" s="172"/>
    </row>
    <row r="155" spans="2:10" ht="18" customHeight="1" x14ac:dyDescent="0.25">
      <c r="B155" s="172"/>
      <c r="C155" s="172"/>
      <c r="D155" s="172"/>
      <c r="H155" s="172"/>
      <c r="I155" s="172"/>
      <c r="J155" s="172"/>
    </row>
    <row r="156" spans="2:10" ht="18" customHeight="1" x14ac:dyDescent="0.25">
      <c r="B156" s="172"/>
      <c r="C156" s="172"/>
      <c r="D156" s="172"/>
      <c r="H156" s="172"/>
      <c r="I156" s="172"/>
      <c r="J156" s="172"/>
    </row>
    <row r="157" spans="2:10" ht="18" customHeight="1" x14ac:dyDescent="0.25">
      <c r="B157" s="172"/>
      <c r="C157" s="172"/>
      <c r="D157" s="172"/>
      <c r="H157" s="172"/>
      <c r="I157" s="172"/>
      <c r="J157" s="172"/>
    </row>
    <row r="158" spans="2:10" ht="18" customHeight="1" x14ac:dyDescent="0.25">
      <c r="B158" s="172"/>
      <c r="C158" s="172"/>
      <c r="D158" s="172"/>
      <c r="H158" s="172"/>
      <c r="I158" s="172"/>
      <c r="J158" s="172"/>
    </row>
    <row r="159" spans="2:10" ht="18" customHeight="1" x14ac:dyDescent="0.25">
      <c r="B159" s="172"/>
      <c r="C159" s="172"/>
      <c r="D159" s="172"/>
      <c r="H159" s="172"/>
      <c r="I159" s="172"/>
      <c r="J159" s="172"/>
    </row>
    <row r="160" spans="2:10" ht="18" customHeight="1" x14ac:dyDescent="0.25">
      <c r="B160" s="172"/>
      <c r="C160" s="172"/>
      <c r="D160" s="172"/>
      <c r="H160" s="172"/>
      <c r="I160" s="172"/>
      <c r="J160" s="172"/>
    </row>
    <row r="161" spans="2:10" ht="18" customHeight="1" x14ac:dyDescent="0.25">
      <c r="B161" s="172"/>
      <c r="C161" s="172"/>
      <c r="D161" s="172"/>
      <c r="H161" s="172"/>
      <c r="I161" s="172"/>
      <c r="J161" s="172"/>
    </row>
    <row r="162" spans="2:10" ht="18" customHeight="1" x14ac:dyDescent="0.25">
      <c r="B162" s="172"/>
      <c r="C162" s="172"/>
      <c r="D162" s="172"/>
      <c r="H162" s="172"/>
      <c r="I162" s="172"/>
      <c r="J162" s="172"/>
    </row>
    <row r="163" spans="2:10" ht="18" customHeight="1" x14ac:dyDescent="0.25">
      <c r="B163" s="172"/>
      <c r="C163" s="172"/>
      <c r="D163" s="172"/>
      <c r="H163" s="172"/>
      <c r="I163" s="172"/>
      <c r="J163" s="172"/>
    </row>
    <row r="164" spans="2:10" ht="18" customHeight="1" x14ac:dyDescent="0.25">
      <c r="B164" s="172"/>
      <c r="C164" s="172"/>
      <c r="D164" s="172"/>
      <c r="H164" s="172"/>
      <c r="I164" s="172"/>
      <c r="J164" s="172"/>
    </row>
    <row r="165" spans="2:10" ht="18" customHeight="1" x14ac:dyDescent="0.25">
      <c r="B165" s="172"/>
      <c r="C165" s="172"/>
      <c r="D165" s="172"/>
      <c r="H165" s="172"/>
      <c r="I165" s="172"/>
      <c r="J165" s="172"/>
    </row>
    <row r="166" spans="2:10" ht="18" customHeight="1" x14ac:dyDescent="0.25">
      <c r="B166" s="172"/>
      <c r="C166" s="172"/>
      <c r="D166" s="172"/>
      <c r="H166" s="172"/>
      <c r="I166" s="172"/>
      <c r="J166" s="172"/>
    </row>
    <row r="167" spans="2:10" ht="18" customHeight="1" x14ac:dyDescent="0.25">
      <c r="B167" s="172"/>
      <c r="C167" s="172"/>
      <c r="D167" s="172"/>
      <c r="H167" s="172"/>
      <c r="I167" s="172"/>
      <c r="J167" s="172"/>
    </row>
    <row r="168" spans="2:10" ht="18" customHeight="1" x14ac:dyDescent="0.25">
      <c r="B168" s="172"/>
      <c r="C168" s="172"/>
      <c r="D168" s="172"/>
      <c r="H168" s="172"/>
      <c r="I168" s="172"/>
      <c r="J168" s="172"/>
    </row>
    <row r="169" spans="2:10" ht="18" customHeight="1" x14ac:dyDescent="0.25">
      <c r="B169" s="172"/>
      <c r="C169" s="172"/>
      <c r="D169" s="172"/>
      <c r="H169" s="172"/>
      <c r="I169" s="172"/>
      <c r="J169" s="172"/>
    </row>
    <row r="170" spans="2:10" ht="18" customHeight="1" x14ac:dyDescent="0.25">
      <c r="B170" s="172"/>
      <c r="C170" s="172"/>
      <c r="D170" s="172"/>
      <c r="H170" s="172"/>
      <c r="I170" s="172"/>
      <c r="J170" s="172"/>
    </row>
    <row r="171" spans="2:10" ht="18" customHeight="1" x14ac:dyDescent="0.25">
      <c r="B171" s="172"/>
      <c r="C171" s="172"/>
      <c r="D171" s="172"/>
      <c r="H171" s="172"/>
      <c r="I171" s="172"/>
      <c r="J171" s="172"/>
    </row>
    <row r="172" spans="2:10" ht="18" customHeight="1" x14ac:dyDescent="0.25">
      <c r="B172" s="172"/>
      <c r="C172" s="172"/>
      <c r="D172" s="172"/>
      <c r="H172" s="172"/>
      <c r="I172" s="172"/>
      <c r="J172" s="172"/>
    </row>
    <row r="173" spans="2:10" ht="18" customHeight="1" x14ac:dyDescent="0.25">
      <c r="B173" s="172"/>
      <c r="C173" s="172"/>
      <c r="D173" s="172"/>
      <c r="H173" s="172"/>
      <c r="I173" s="172"/>
      <c r="J173" s="172"/>
    </row>
    <row r="174" spans="2:10" ht="18" customHeight="1" x14ac:dyDescent="0.25">
      <c r="B174" s="172"/>
      <c r="C174" s="172"/>
      <c r="D174" s="172"/>
      <c r="H174" s="172"/>
      <c r="I174" s="172"/>
      <c r="J174" s="172"/>
    </row>
    <row r="175" spans="2:10" ht="18" customHeight="1" x14ac:dyDescent="0.25">
      <c r="B175" s="172"/>
      <c r="C175" s="172"/>
      <c r="D175" s="172"/>
      <c r="H175" s="172"/>
      <c r="I175" s="172"/>
      <c r="J175" s="172"/>
    </row>
    <row r="176" spans="2:10" ht="18" customHeight="1" x14ac:dyDescent="0.25">
      <c r="B176" s="172"/>
      <c r="C176" s="172"/>
      <c r="D176" s="172"/>
      <c r="H176" s="172"/>
      <c r="I176" s="172"/>
      <c r="J176" s="172"/>
    </row>
    <row r="177" spans="2:10" ht="18" customHeight="1" x14ac:dyDescent="0.25">
      <c r="B177" s="172"/>
      <c r="C177" s="172"/>
      <c r="D177" s="172"/>
      <c r="H177" s="172"/>
      <c r="I177" s="172"/>
      <c r="J177" s="172"/>
    </row>
    <row r="178" spans="2:10" ht="18" customHeight="1" x14ac:dyDescent="0.25">
      <c r="B178" s="172"/>
      <c r="C178" s="172"/>
      <c r="D178" s="172"/>
      <c r="H178" s="172"/>
      <c r="I178" s="172"/>
      <c r="J178" s="172"/>
    </row>
    <row r="179" spans="2:10" ht="18" customHeight="1" x14ac:dyDescent="0.25">
      <c r="B179" s="172"/>
      <c r="C179" s="172"/>
      <c r="D179" s="172"/>
      <c r="H179" s="172"/>
      <c r="I179" s="172"/>
      <c r="J179" s="172"/>
    </row>
    <row r="180" spans="2:10" ht="18" customHeight="1" x14ac:dyDescent="0.25">
      <c r="B180" s="172"/>
      <c r="C180" s="172"/>
      <c r="D180" s="172"/>
      <c r="H180" s="172"/>
      <c r="I180" s="172"/>
      <c r="J180" s="172"/>
    </row>
    <row r="181" spans="2:10" ht="18" customHeight="1" x14ac:dyDescent="0.25">
      <c r="B181" s="172"/>
      <c r="C181" s="172"/>
      <c r="D181" s="172"/>
      <c r="H181" s="172"/>
      <c r="I181" s="172"/>
      <c r="J181" s="172"/>
    </row>
    <row r="182" spans="2:10" ht="18" customHeight="1" x14ac:dyDescent="0.25">
      <c r="B182" s="172"/>
      <c r="C182" s="172"/>
      <c r="D182" s="172"/>
      <c r="H182" s="172"/>
      <c r="I182" s="172"/>
      <c r="J182" s="172"/>
    </row>
    <row r="183" spans="2:10" ht="18" customHeight="1" x14ac:dyDescent="0.25">
      <c r="B183" s="172"/>
      <c r="C183" s="172"/>
      <c r="D183" s="172"/>
      <c r="H183" s="172"/>
      <c r="I183" s="172"/>
      <c r="J183" s="172"/>
    </row>
    <row r="184" spans="2:10" ht="18" customHeight="1" x14ac:dyDescent="0.25">
      <c r="B184" s="172"/>
      <c r="C184" s="172"/>
      <c r="D184" s="172"/>
      <c r="H184" s="172"/>
      <c r="I184" s="172"/>
      <c r="J184" s="172"/>
    </row>
    <row r="185" spans="2:10" ht="18" customHeight="1" x14ac:dyDescent="0.25">
      <c r="B185" s="172"/>
      <c r="C185" s="172"/>
      <c r="D185" s="172"/>
      <c r="H185" s="172"/>
      <c r="I185" s="172"/>
      <c r="J185" s="172"/>
    </row>
    <row r="186" spans="2:10" ht="18" customHeight="1" x14ac:dyDescent="0.25">
      <c r="B186" s="172"/>
      <c r="C186" s="172"/>
      <c r="D186" s="172"/>
      <c r="H186" s="172"/>
      <c r="I186" s="172"/>
      <c r="J186" s="172"/>
    </row>
    <row r="187" spans="2:10" ht="18" customHeight="1" x14ac:dyDescent="0.25">
      <c r="B187" s="172"/>
      <c r="C187" s="172"/>
      <c r="D187" s="172"/>
      <c r="H187" s="172"/>
      <c r="I187" s="172"/>
      <c r="J187" s="172"/>
    </row>
    <row r="188" spans="2:10" ht="18" customHeight="1" x14ac:dyDescent="0.25">
      <c r="B188" s="172"/>
      <c r="C188" s="172"/>
      <c r="D188" s="172"/>
      <c r="H188" s="172"/>
      <c r="I188" s="172"/>
      <c r="J188" s="172"/>
    </row>
    <row r="189" spans="2:10" ht="18" customHeight="1" x14ac:dyDescent="0.25">
      <c r="B189" s="172"/>
      <c r="C189" s="172"/>
      <c r="D189" s="172"/>
      <c r="H189" s="172"/>
      <c r="I189" s="172"/>
      <c r="J189" s="172"/>
    </row>
    <row r="190" spans="2:10" ht="18" customHeight="1" x14ac:dyDescent="0.25">
      <c r="B190" s="172"/>
      <c r="C190" s="172"/>
      <c r="D190" s="172"/>
      <c r="H190" s="172"/>
      <c r="I190" s="172"/>
      <c r="J190" s="172"/>
    </row>
    <row r="191" spans="2:10" ht="18" customHeight="1" x14ac:dyDescent="0.25">
      <c r="B191" s="172"/>
      <c r="C191" s="172"/>
      <c r="D191" s="172"/>
      <c r="H191" s="172"/>
      <c r="I191" s="172"/>
      <c r="J191" s="172"/>
    </row>
    <row r="192" spans="2:10" ht="18" customHeight="1" x14ac:dyDescent="0.25">
      <c r="B192" s="172"/>
      <c r="C192" s="172"/>
      <c r="D192" s="172"/>
      <c r="H192" s="172"/>
      <c r="I192" s="172"/>
      <c r="J192" s="172"/>
    </row>
    <row r="193" spans="2:10" ht="18" customHeight="1" x14ac:dyDescent="0.25">
      <c r="B193" s="172"/>
      <c r="C193" s="172"/>
      <c r="D193" s="172"/>
      <c r="H193" s="172"/>
      <c r="I193" s="172"/>
      <c r="J193" s="172"/>
    </row>
    <row r="194" spans="2:10" ht="18" customHeight="1" x14ac:dyDescent="0.25">
      <c r="B194" s="172"/>
      <c r="C194" s="172"/>
      <c r="D194" s="172"/>
      <c r="H194" s="172"/>
      <c r="I194" s="172"/>
      <c r="J194" s="172"/>
    </row>
    <row r="195" spans="2:10" ht="18" customHeight="1" x14ac:dyDescent="0.25">
      <c r="B195" s="172"/>
      <c r="C195" s="172"/>
      <c r="D195" s="172"/>
      <c r="H195" s="172"/>
      <c r="I195" s="172"/>
      <c r="J195" s="172"/>
    </row>
    <row r="196" spans="2:10" ht="18" customHeight="1" x14ac:dyDescent="0.25">
      <c r="B196" s="172"/>
      <c r="C196" s="172"/>
      <c r="D196" s="172"/>
      <c r="H196" s="172"/>
      <c r="I196" s="172"/>
      <c r="J196" s="172"/>
    </row>
    <row r="197" spans="2:10" ht="18" customHeight="1" x14ac:dyDescent="0.25">
      <c r="B197" s="172"/>
      <c r="C197" s="172"/>
      <c r="D197" s="172"/>
      <c r="H197" s="172"/>
      <c r="I197" s="172"/>
      <c r="J197" s="172"/>
    </row>
    <row r="198" spans="2:10" ht="18" customHeight="1" x14ac:dyDescent="0.25">
      <c r="B198" s="172"/>
      <c r="C198" s="172"/>
      <c r="D198" s="172"/>
      <c r="H198" s="172"/>
      <c r="I198" s="172"/>
      <c r="J198" s="172"/>
    </row>
    <row r="199" spans="2:10" ht="18" customHeight="1" x14ac:dyDescent="0.25">
      <c r="B199" s="172"/>
      <c r="C199" s="172"/>
      <c r="D199" s="172"/>
      <c r="H199" s="172"/>
      <c r="I199" s="172"/>
      <c r="J199" s="172"/>
    </row>
    <row r="200" spans="2:10" ht="18" customHeight="1" x14ac:dyDescent="0.25">
      <c r="B200" s="172"/>
      <c r="C200" s="172"/>
      <c r="D200" s="172"/>
      <c r="H200" s="172"/>
      <c r="I200" s="172"/>
      <c r="J200" s="172"/>
    </row>
    <row r="201" spans="2:10" ht="18" customHeight="1" x14ac:dyDescent="0.25">
      <c r="B201" s="172"/>
      <c r="C201" s="172"/>
      <c r="D201" s="172"/>
      <c r="H201" s="172"/>
      <c r="I201" s="172"/>
      <c r="J201" s="172"/>
    </row>
    <row r="202" spans="2:10" ht="18" customHeight="1" x14ac:dyDescent="0.25">
      <c r="B202" s="172"/>
      <c r="C202" s="172"/>
      <c r="D202" s="172"/>
      <c r="H202" s="172"/>
      <c r="I202" s="172"/>
      <c r="J202" s="172"/>
    </row>
    <row r="203" spans="2:10" ht="18" customHeight="1" x14ac:dyDescent="0.25">
      <c r="B203" s="172"/>
      <c r="C203" s="172"/>
      <c r="D203" s="172"/>
      <c r="H203" s="172"/>
      <c r="I203" s="172"/>
      <c r="J203" s="172"/>
    </row>
    <row r="204" spans="2:10" ht="18" customHeight="1" x14ac:dyDescent="0.25">
      <c r="B204" s="172"/>
      <c r="C204" s="172"/>
      <c r="D204" s="172"/>
      <c r="H204" s="172"/>
      <c r="I204" s="172"/>
      <c r="J204" s="172"/>
    </row>
    <row r="205" spans="2:10" ht="18" customHeight="1" x14ac:dyDescent="0.25">
      <c r="B205" s="172"/>
      <c r="C205" s="172"/>
      <c r="D205" s="172"/>
      <c r="H205" s="172"/>
      <c r="I205" s="172"/>
      <c r="J205" s="172"/>
    </row>
    <row r="206" spans="2:10" ht="18" customHeight="1" x14ac:dyDescent="0.25">
      <c r="B206" s="172"/>
      <c r="C206" s="172"/>
      <c r="D206" s="172"/>
      <c r="H206" s="172"/>
      <c r="I206" s="172"/>
      <c r="J206" s="172"/>
    </row>
    <row r="207" spans="2:10" ht="18" customHeight="1" x14ac:dyDescent="0.25">
      <c r="B207" s="172"/>
      <c r="C207" s="172"/>
      <c r="D207" s="172"/>
      <c r="H207" s="172"/>
      <c r="I207" s="172"/>
      <c r="J207" s="172"/>
    </row>
    <row r="208" spans="2:10" ht="18" customHeight="1" x14ac:dyDescent="0.25">
      <c r="B208" s="172"/>
      <c r="C208" s="172"/>
      <c r="D208" s="172"/>
      <c r="H208" s="172"/>
      <c r="I208" s="172"/>
      <c r="J208" s="172"/>
    </row>
    <row r="209" spans="2:10" ht="18" customHeight="1" x14ac:dyDescent="0.25">
      <c r="B209" s="172"/>
      <c r="C209" s="172"/>
      <c r="D209" s="172"/>
      <c r="H209" s="172"/>
      <c r="I209" s="172"/>
      <c r="J209" s="172"/>
    </row>
    <row r="210" spans="2:10" ht="18" customHeight="1" x14ac:dyDescent="0.25">
      <c r="B210" s="172"/>
      <c r="C210" s="172"/>
      <c r="D210" s="172"/>
      <c r="H210" s="172"/>
      <c r="I210" s="172"/>
      <c r="J210" s="172"/>
    </row>
    <row r="211" spans="2:10" ht="18" customHeight="1" x14ac:dyDescent="0.25">
      <c r="B211" s="172"/>
      <c r="C211" s="172"/>
      <c r="D211" s="172"/>
      <c r="H211" s="172"/>
      <c r="I211" s="172"/>
      <c r="J211" s="172"/>
    </row>
    <row r="212" spans="2:10" ht="18" customHeight="1" x14ac:dyDescent="0.25">
      <c r="B212" s="172"/>
      <c r="C212" s="172"/>
      <c r="D212" s="172"/>
      <c r="H212" s="172"/>
      <c r="I212" s="172"/>
      <c r="J212" s="172"/>
    </row>
    <row r="213" spans="2:10" ht="18" customHeight="1" x14ac:dyDescent="0.25">
      <c r="B213" s="172"/>
      <c r="C213" s="172"/>
      <c r="D213" s="172"/>
      <c r="H213" s="172"/>
      <c r="I213" s="172"/>
      <c r="J213" s="172"/>
    </row>
    <row r="214" spans="2:10" ht="18" customHeight="1" x14ac:dyDescent="0.25">
      <c r="B214" s="172"/>
      <c r="C214" s="172"/>
      <c r="D214" s="172"/>
      <c r="H214" s="172"/>
      <c r="I214" s="172"/>
      <c r="J214" s="172"/>
    </row>
    <row r="215" spans="2:10" ht="18" customHeight="1" x14ac:dyDescent="0.25">
      <c r="B215" s="172"/>
      <c r="C215" s="172"/>
      <c r="D215" s="172"/>
      <c r="H215" s="172"/>
      <c r="I215" s="172"/>
      <c r="J215" s="172"/>
    </row>
    <row r="216" spans="2:10" ht="18" customHeight="1" x14ac:dyDescent="0.25">
      <c r="B216" s="172"/>
      <c r="C216" s="172"/>
      <c r="D216" s="172"/>
      <c r="H216" s="172"/>
      <c r="I216" s="172"/>
      <c r="J216" s="172"/>
    </row>
    <row r="217" spans="2:10" ht="18" customHeight="1" x14ac:dyDescent="0.25">
      <c r="B217" s="172"/>
      <c r="C217" s="172"/>
      <c r="D217" s="172"/>
      <c r="H217" s="172"/>
      <c r="I217" s="172"/>
      <c r="J217" s="172"/>
    </row>
    <row r="218" spans="2:10" ht="18" customHeight="1" x14ac:dyDescent="0.25">
      <c r="B218" s="172"/>
      <c r="C218" s="172"/>
      <c r="D218" s="172"/>
      <c r="H218" s="172"/>
      <c r="I218" s="172"/>
      <c r="J218" s="172"/>
    </row>
    <row r="219" spans="2:10" ht="18" customHeight="1" x14ac:dyDescent="0.25">
      <c r="B219" s="172"/>
      <c r="C219" s="172"/>
      <c r="D219" s="172"/>
      <c r="H219" s="172"/>
      <c r="I219" s="172"/>
      <c r="J219" s="172"/>
    </row>
    <row r="220" spans="2:10" ht="18" customHeight="1" x14ac:dyDescent="0.25">
      <c r="B220" s="172"/>
      <c r="C220" s="172"/>
      <c r="D220" s="172"/>
      <c r="H220" s="172"/>
      <c r="I220" s="172"/>
      <c r="J220" s="172"/>
    </row>
    <row r="221" spans="2:10" ht="18" customHeight="1" x14ac:dyDescent="0.25">
      <c r="B221" s="172"/>
      <c r="C221" s="172"/>
      <c r="D221" s="172"/>
      <c r="H221" s="172"/>
      <c r="I221" s="172"/>
      <c r="J221" s="172"/>
    </row>
    <row r="222" spans="2:10" ht="18" customHeight="1" x14ac:dyDescent="0.25">
      <c r="B222" s="172"/>
      <c r="C222" s="172"/>
      <c r="D222" s="172"/>
      <c r="H222" s="172"/>
      <c r="I222" s="172"/>
      <c r="J222" s="172"/>
    </row>
    <row r="223" spans="2:10" ht="18" customHeight="1" x14ac:dyDescent="0.25">
      <c r="B223" s="172"/>
      <c r="C223" s="172"/>
      <c r="D223" s="172"/>
      <c r="H223" s="172"/>
      <c r="I223" s="172"/>
      <c r="J223" s="172"/>
    </row>
    <row r="224" spans="2:10" ht="18" customHeight="1" x14ac:dyDescent="0.25">
      <c r="B224" s="172"/>
      <c r="C224" s="172"/>
      <c r="D224" s="172"/>
      <c r="H224" s="172"/>
      <c r="I224" s="172"/>
      <c r="J224" s="172"/>
    </row>
    <row r="225" spans="2:10" ht="18" customHeight="1" x14ac:dyDescent="0.25">
      <c r="B225" s="172"/>
      <c r="C225" s="172"/>
      <c r="D225" s="172"/>
      <c r="H225" s="172"/>
      <c r="I225" s="172"/>
      <c r="J225" s="172"/>
    </row>
    <row r="226" spans="2:10" ht="18" customHeight="1" x14ac:dyDescent="0.25">
      <c r="B226" s="172"/>
      <c r="C226" s="172"/>
      <c r="D226" s="172"/>
      <c r="H226" s="172"/>
      <c r="I226" s="172"/>
      <c r="J226" s="172"/>
    </row>
    <row r="227" spans="2:10" ht="18" customHeight="1" x14ac:dyDescent="0.25">
      <c r="B227" s="172"/>
      <c r="C227" s="172"/>
      <c r="D227" s="172"/>
      <c r="H227" s="172"/>
      <c r="I227" s="172"/>
      <c r="J227" s="172"/>
    </row>
    <row r="228" spans="2:10" ht="18" customHeight="1" x14ac:dyDescent="0.25">
      <c r="B228" s="172"/>
      <c r="C228" s="172"/>
      <c r="D228" s="172"/>
      <c r="H228" s="172"/>
      <c r="I228" s="172"/>
      <c r="J228" s="172"/>
    </row>
    <row r="229" spans="2:10" ht="18" customHeight="1" x14ac:dyDescent="0.25">
      <c r="B229" s="172"/>
      <c r="C229" s="172"/>
      <c r="D229" s="172"/>
      <c r="H229" s="172"/>
      <c r="I229" s="172"/>
      <c r="J229" s="172"/>
    </row>
    <row r="230" spans="2:10" ht="18" customHeight="1" x14ac:dyDescent="0.25">
      <c r="B230" s="172"/>
      <c r="C230" s="172"/>
      <c r="D230" s="172"/>
      <c r="H230" s="172"/>
      <c r="I230" s="172"/>
      <c r="J230" s="172"/>
    </row>
    <row r="231" spans="2:10" ht="18" customHeight="1" x14ac:dyDescent="0.25">
      <c r="B231" s="172"/>
      <c r="C231" s="172"/>
      <c r="D231" s="172"/>
      <c r="H231" s="172"/>
      <c r="I231" s="172"/>
      <c r="J231" s="172"/>
    </row>
    <row r="232" spans="2:10" ht="18" customHeight="1" x14ac:dyDescent="0.25">
      <c r="B232" s="172"/>
      <c r="C232" s="172"/>
      <c r="D232" s="172"/>
      <c r="H232" s="172"/>
      <c r="I232" s="172"/>
      <c r="J232" s="172"/>
    </row>
    <row r="233" spans="2:10" ht="18" customHeight="1" x14ac:dyDescent="0.25">
      <c r="B233" s="172"/>
      <c r="C233" s="172"/>
      <c r="D233" s="172"/>
      <c r="H233" s="172"/>
      <c r="I233" s="172"/>
      <c r="J233" s="172"/>
    </row>
    <row r="234" spans="2:10" ht="18" customHeight="1" x14ac:dyDescent="0.25">
      <c r="B234" s="172"/>
      <c r="C234" s="172"/>
      <c r="D234" s="172"/>
      <c r="H234" s="172"/>
      <c r="I234" s="172"/>
      <c r="J234" s="172"/>
    </row>
    <row r="235" spans="2:10" ht="18" customHeight="1" x14ac:dyDescent="0.25">
      <c r="B235" s="172"/>
      <c r="C235" s="172"/>
      <c r="D235" s="172"/>
      <c r="H235" s="172"/>
      <c r="I235" s="172"/>
      <c r="J235" s="172"/>
    </row>
    <row r="236" spans="2:10" ht="18" customHeight="1" x14ac:dyDescent="0.25">
      <c r="B236" s="172"/>
      <c r="C236" s="172"/>
      <c r="D236" s="172"/>
      <c r="H236" s="172"/>
      <c r="I236" s="172"/>
      <c r="J236" s="172"/>
    </row>
    <row r="237" spans="2:10" ht="18" customHeight="1" x14ac:dyDescent="0.25">
      <c r="B237" s="172"/>
      <c r="C237" s="172"/>
      <c r="D237" s="172"/>
      <c r="H237" s="172"/>
      <c r="I237" s="172"/>
      <c r="J237" s="172"/>
    </row>
    <row r="238" spans="2:10" ht="18" customHeight="1" x14ac:dyDescent="0.25">
      <c r="B238" s="172"/>
      <c r="C238" s="172"/>
      <c r="D238" s="172"/>
      <c r="H238" s="172"/>
      <c r="I238" s="172"/>
      <c r="J238" s="172"/>
    </row>
    <row r="239" spans="2:10" ht="18" customHeight="1" x14ac:dyDescent="0.25">
      <c r="B239" s="172"/>
      <c r="C239" s="172"/>
      <c r="D239" s="172"/>
      <c r="H239" s="172"/>
      <c r="I239" s="172"/>
      <c r="J239" s="172"/>
    </row>
    <row r="240" spans="2:10" ht="18" customHeight="1" x14ac:dyDescent="0.25">
      <c r="B240" s="172"/>
      <c r="C240" s="172"/>
      <c r="D240" s="172"/>
      <c r="H240" s="172"/>
      <c r="I240" s="172"/>
      <c r="J240" s="172"/>
    </row>
    <row r="241" spans="2:10" ht="18" customHeight="1" x14ac:dyDescent="0.25">
      <c r="B241" s="172"/>
      <c r="C241" s="172"/>
      <c r="D241" s="172"/>
      <c r="H241" s="172"/>
      <c r="I241" s="172"/>
      <c r="J241" s="172"/>
    </row>
    <row r="242" spans="2:10" ht="18" customHeight="1" x14ac:dyDescent="0.25">
      <c r="B242" s="172"/>
      <c r="C242" s="172"/>
      <c r="D242" s="172"/>
      <c r="H242" s="172"/>
      <c r="I242" s="172"/>
      <c r="J242" s="172"/>
    </row>
    <row r="243" spans="2:10" ht="18" customHeight="1" x14ac:dyDescent="0.25">
      <c r="B243" s="172"/>
      <c r="C243" s="172"/>
      <c r="D243" s="172"/>
      <c r="H243" s="172"/>
      <c r="I243" s="172"/>
      <c r="J243" s="172"/>
    </row>
    <row r="244" spans="2:10" ht="18" customHeight="1" x14ac:dyDescent="0.25">
      <c r="B244" s="172"/>
      <c r="C244" s="172"/>
      <c r="D244" s="172"/>
      <c r="H244" s="172"/>
      <c r="I244" s="172"/>
      <c r="J244" s="172"/>
    </row>
    <row r="245" spans="2:10" ht="18" customHeight="1" x14ac:dyDescent="0.25">
      <c r="B245" s="172"/>
      <c r="C245" s="172"/>
      <c r="D245" s="172"/>
      <c r="H245" s="172"/>
      <c r="I245" s="172"/>
      <c r="J245" s="172"/>
    </row>
    <row r="246" spans="2:10" ht="18" customHeight="1" x14ac:dyDescent="0.25">
      <c r="B246" s="172"/>
      <c r="C246" s="172"/>
      <c r="D246" s="172"/>
      <c r="H246" s="172"/>
      <c r="I246" s="172"/>
      <c r="J246" s="172"/>
    </row>
    <row r="247" spans="2:10" ht="18" customHeight="1" x14ac:dyDescent="0.25">
      <c r="B247" s="172"/>
      <c r="C247" s="172"/>
      <c r="D247" s="172"/>
      <c r="H247" s="172"/>
      <c r="I247" s="172"/>
      <c r="J247" s="172"/>
    </row>
    <row r="248" spans="2:10" ht="18" customHeight="1" x14ac:dyDescent="0.25">
      <c r="B248" s="172"/>
      <c r="C248" s="172"/>
      <c r="D248" s="172"/>
      <c r="H248" s="172"/>
      <c r="I248" s="172"/>
      <c r="J248" s="172"/>
    </row>
    <row r="249" spans="2:10" ht="18" customHeight="1" x14ac:dyDescent="0.25">
      <c r="B249" s="172"/>
      <c r="C249" s="172"/>
      <c r="D249" s="172"/>
      <c r="H249" s="172"/>
      <c r="I249" s="172"/>
      <c r="J249" s="172"/>
    </row>
    <row r="250" spans="2:10" ht="18" customHeight="1" x14ac:dyDescent="0.25">
      <c r="B250" s="172"/>
      <c r="C250" s="172"/>
      <c r="D250" s="172"/>
      <c r="H250" s="172"/>
      <c r="I250" s="172"/>
      <c r="J250" s="172"/>
    </row>
    <row r="251" spans="2:10" ht="18" customHeight="1" x14ac:dyDescent="0.25">
      <c r="B251" s="172"/>
      <c r="C251" s="172"/>
      <c r="D251" s="172"/>
      <c r="H251" s="172"/>
      <c r="I251" s="172"/>
      <c r="J251" s="172"/>
    </row>
    <row r="252" spans="2:10" ht="18" customHeight="1" x14ac:dyDescent="0.25">
      <c r="B252" s="172"/>
      <c r="C252" s="172"/>
      <c r="D252" s="172"/>
      <c r="H252" s="172"/>
      <c r="I252" s="172"/>
      <c r="J252" s="172"/>
    </row>
    <row r="253" spans="2:10" ht="18" customHeight="1" x14ac:dyDescent="0.25">
      <c r="B253" s="172"/>
      <c r="C253" s="172"/>
      <c r="D253" s="172"/>
      <c r="H253" s="172"/>
      <c r="I253" s="172"/>
      <c r="J253" s="172"/>
    </row>
    <row r="254" spans="2:10" ht="18" customHeight="1" x14ac:dyDescent="0.25">
      <c r="B254" s="172"/>
      <c r="C254" s="172"/>
      <c r="D254" s="172"/>
      <c r="H254" s="172"/>
      <c r="I254" s="172"/>
      <c r="J254" s="172"/>
    </row>
    <row r="255" spans="2:10" ht="18" customHeight="1" x14ac:dyDescent="0.25">
      <c r="B255" s="172"/>
      <c r="C255" s="172"/>
      <c r="D255" s="172"/>
      <c r="H255" s="172"/>
      <c r="I255" s="172"/>
      <c r="J255" s="172"/>
    </row>
    <row r="256" spans="2:1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B9:K9"/>
    <mergeCell ref="B6:D6"/>
    <mergeCell ref="K6:K8"/>
    <mergeCell ref="B7:B8"/>
    <mergeCell ref="D7:D8"/>
    <mergeCell ref="E7:E8"/>
    <mergeCell ref="F7:F8"/>
    <mergeCell ref="H7:J7"/>
  </mergeCells>
  <pageMargins left="0.7" right="0.7" top="0.75" bottom="0.75" header="0" footer="0"/>
  <pageSetup scale="4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00"/>
  <sheetViews>
    <sheetView workbookViewId="0">
      <selection activeCell="U18" sqref="U18"/>
    </sheetView>
  </sheetViews>
  <sheetFormatPr defaultColWidth="14.44140625" defaultRowHeight="15" customHeight="1" x14ac:dyDescent="0.25"/>
  <cols>
    <col min="1" max="1" width="4.44140625" customWidth="1"/>
    <col min="2" max="2" width="3.5546875" customWidth="1"/>
    <col min="3" max="3" width="19" customWidth="1"/>
    <col min="4" max="4" width="11.109375" customWidth="1"/>
    <col min="5" max="5" width="8" customWidth="1"/>
    <col min="6" max="6" width="7.33203125" customWidth="1"/>
    <col min="7" max="7" width="10.109375" customWidth="1"/>
    <col min="8" max="8" width="11.6640625" customWidth="1"/>
    <col min="9" max="9" width="10" customWidth="1"/>
    <col min="10" max="10" width="10.109375" customWidth="1"/>
    <col min="11" max="11" width="6.88671875" customWidth="1"/>
    <col min="12" max="12" width="7.6640625" customWidth="1"/>
    <col min="13" max="13" width="8" customWidth="1"/>
    <col min="14" max="14" width="10.44140625" customWidth="1"/>
    <col min="15" max="15" width="11.109375" customWidth="1"/>
    <col min="16" max="16" width="10.5546875" customWidth="1"/>
    <col min="17" max="17" width="11.109375" customWidth="1"/>
    <col min="18" max="18" width="6.33203125" customWidth="1"/>
    <col min="19" max="19" width="0.109375" customWidth="1"/>
    <col min="20" max="20" width="8.5546875" customWidth="1"/>
    <col min="21" max="21" width="12.5546875" customWidth="1"/>
    <col min="22" max="22" width="9.6640625" customWidth="1"/>
    <col min="23" max="27" width="8" customWidth="1"/>
  </cols>
  <sheetData>
    <row r="1" spans="1:27" ht="19.5" customHeight="1" x14ac:dyDescent="0.25">
      <c r="A1" s="226"/>
      <c r="B1" s="227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19.5" customHeight="1" x14ac:dyDescent="0.4">
      <c r="A2" s="226"/>
      <c r="B2" s="228"/>
      <c r="C2" s="110" t="s">
        <v>156</v>
      </c>
      <c r="D2" s="110"/>
      <c r="E2" s="111"/>
      <c r="F2" s="112"/>
      <c r="G2" s="112"/>
      <c r="H2" s="112"/>
      <c r="I2" s="112"/>
      <c r="J2" s="112"/>
      <c r="K2" s="113"/>
      <c r="L2" s="112"/>
      <c r="M2" s="114" t="s">
        <v>157</v>
      </c>
      <c r="N2" s="114"/>
      <c r="O2" s="112"/>
      <c r="P2" s="114"/>
      <c r="Q2" s="112"/>
      <c r="R2" s="113"/>
      <c r="S2" s="113"/>
      <c r="T2" s="113"/>
      <c r="U2" s="113"/>
      <c r="V2" s="109"/>
      <c r="W2" s="109"/>
      <c r="X2" s="109"/>
      <c r="Y2" s="109"/>
      <c r="Z2" s="109"/>
      <c r="AA2" s="109"/>
    </row>
    <row r="3" spans="1:27" ht="19.5" customHeight="1" x14ac:dyDescent="0.25">
      <c r="A3" s="226"/>
      <c r="B3" s="228"/>
      <c r="C3" s="115" t="s">
        <v>4</v>
      </c>
      <c r="D3" s="115"/>
      <c r="E3" s="112"/>
      <c r="F3" s="112"/>
      <c r="G3" s="112"/>
      <c r="H3" s="112"/>
      <c r="I3" s="112"/>
      <c r="J3" s="112"/>
      <c r="K3" s="113"/>
      <c r="L3" s="112"/>
      <c r="M3" s="112"/>
      <c r="N3" s="112"/>
      <c r="O3" s="112"/>
      <c r="P3" s="112"/>
      <c r="Q3" s="112"/>
      <c r="R3" s="113"/>
      <c r="S3" s="113"/>
      <c r="T3" s="113"/>
      <c r="U3" s="113"/>
      <c r="V3" s="109"/>
      <c r="W3" s="109"/>
      <c r="X3" s="109"/>
      <c r="Y3" s="109"/>
      <c r="Z3" s="109"/>
      <c r="AA3" s="109"/>
    </row>
    <row r="4" spans="1:27" ht="19.5" customHeight="1" x14ac:dyDescent="0.3">
      <c r="A4" s="226"/>
      <c r="B4" s="228"/>
      <c r="C4" s="116"/>
      <c r="D4" s="116"/>
      <c r="E4" s="117" t="s">
        <v>74</v>
      </c>
      <c r="F4" s="118"/>
      <c r="G4" s="119"/>
      <c r="H4" s="112"/>
      <c r="I4" s="112"/>
      <c r="J4" s="112"/>
      <c r="K4" s="112"/>
      <c r="L4" s="112"/>
      <c r="M4" s="120" t="s">
        <v>75</v>
      </c>
      <c r="N4" s="118"/>
      <c r="O4" s="119"/>
      <c r="P4" s="112"/>
      <c r="Q4" s="112"/>
      <c r="R4" s="112"/>
      <c r="S4" s="112"/>
      <c r="T4" s="112"/>
      <c r="U4" s="112"/>
      <c r="V4" s="109"/>
      <c r="W4" s="109"/>
      <c r="X4" s="109"/>
      <c r="Y4" s="109"/>
      <c r="Z4" s="109"/>
      <c r="AA4" s="109"/>
    </row>
    <row r="5" spans="1:27" ht="19.5" customHeight="1" x14ac:dyDescent="0.25">
      <c r="A5" s="226"/>
      <c r="B5" s="228"/>
      <c r="C5" s="122"/>
      <c r="D5" s="122"/>
      <c r="E5" s="123" t="s">
        <v>6</v>
      </c>
      <c r="F5" s="124">
        <v>140</v>
      </c>
      <c r="G5" s="125" t="s">
        <v>7</v>
      </c>
      <c r="H5" s="113" t="s">
        <v>8</v>
      </c>
      <c r="I5" s="126">
        <v>3.5</v>
      </c>
      <c r="J5" s="127" t="s">
        <v>9</v>
      </c>
      <c r="K5" s="128"/>
      <c r="L5" s="376" t="s">
        <v>6</v>
      </c>
      <c r="M5" s="377"/>
      <c r="N5" s="124">
        <v>162</v>
      </c>
      <c r="O5" s="125" t="s">
        <v>7</v>
      </c>
      <c r="P5" s="113" t="s">
        <v>8</v>
      </c>
      <c r="Q5" s="126">
        <v>3.5</v>
      </c>
      <c r="R5" s="127" t="s">
        <v>9</v>
      </c>
      <c r="S5" s="109"/>
      <c r="T5" s="109"/>
      <c r="U5" s="109"/>
      <c r="V5" s="109"/>
      <c r="W5" s="109"/>
      <c r="X5" s="109"/>
      <c r="Y5" s="109"/>
      <c r="Z5" s="109"/>
      <c r="AA5" s="109"/>
    </row>
    <row r="6" spans="1:27" ht="19.5" customHeight="1" x14ac:dyDescent="0.25">
      <c r="A6" s="378"/>
      <c r="B6" s="354" t="s">
        <v>10</v>
      </c>
      <c r="C6" s="379"/>
      <c r="D6" s="380"/>
      <c r="E6" s="229"/>
      <c r="F6" s="230" t="s">
        <v>11</v>
      </c>
      <c r="G6" s="230"/>
      <c r="H6" s="231">
        <f>F5/I5</f>
        <v>40</v>
      </c>
      <c r="I6" s="232"/>
      <c r="J6" s="233">
        <f>H6*2</f>
        <v>80</v>
      </c>
      <c r="K6" s="361" t="s">
        <v>12</v>
      </c>
      <c r="L6" s="234"/>
      <c r="M6" s="230" t="s">
        <v>11</v>
      </c>
      <c r="N6" s="230"/>
      <c r="O6" s="231">
        <f>N5/Q5</f>
        <v>46.285714285714285</v>
      </c>
      <c r="P6" s="232"/>
      <c r="Q6" s="233">
        <f>O6*2</f>
        <v>92.571428571428569</v>
      </c>
      <c r="R6" s="381" t="s">
        <v>12</v>
      </c>
      <c r="S6" s="346" t="s">
        <v>13</v>
      </c>
      <c r="T6" s="384"/>
      <c r="U6" s="385"/>
      <c r="V6" s="386" t="s">
        <v>12</v>
      </c>
      <c r="W6" s="235"/>
      <c r="X6" s="109"/>
      <c r="Y6" s="109"/>
      <c r="Z6" s="109"/>
      <c r="AA6" s="109"/>
    </row>
    <row r="7" spans="1:27" ht="19.5" customHeight="1" x14ac:dyDescent="0.25">
      <c r="A7" s="318"/>
      <c r="B7" s="355"/>
      <c r="C7" s="331" t="s">
        <v>134</v>
      </c>
      <c r="D7" s="236"/>
      <c r="E7" s="357" t="s">
        <v>16</v>
      </c>
      <c r="F7" s="359" t="s">
        <v>17</v>
      </c>
      <c r="G7" s="237" t="s">
        <v>18</v>
      </c>
      <c r="H7" s="366" t="s">
        <v>19</v>
      </c>
      <c r="I7" s="367"/>
      <c r="J7" s="368"/>
      <c r="K7" s="362"/>
      <c r="L7" s="364" t="s">
        <v>16</v>
      </c>
      <c r="M7" s="359" t="s">
        <v>17</v>
      </c>
      <c r="N7" s="237" t="s">
        <v>18</v>
      </c>
      <c r="O7" s="366" t="s">
        <v>19</v>
      </c>
      <c r="P7" s="367"/>
      <c r="Q7" s="368"/>
      <c r="R7" s="382"/>
      <c r="S7" s="336" t="s">
        <v>20</v>
      </c>
      <c r="T7" s="319" t="s">
        <v>20</v>
      </c>
      <c r="U7" s="371" t="s">
        <v>21</v>
      </c>
      <c r="V7" s="387"/>
      <c r="W7" s="235"/>
      <c r="X7" s="109"/>
      <c r="Y7" s="109"/>
      <c r="Z7" s="109"/>
      <c r="AA7" s="109"/>
    </row>
    <row r="8" spans="1:27" ht="19.5" customHeight="1" x14ac:dyDescent="0.25">
      <c r="A8" s="311"/>
      <c r="B8" s="356"/>
      <c r="C8" s="344"/>
      <c r="D8" s="238" t="s">
        <v>158</v>
      </c>
      <c r="E8" s="358"/>
      <c r="F8" s="360"/>
      <c r="G8" s="239" t="s">
        <v>9</v>
      </c>
      <c r="H8" s="240" t="s">
        <v>23</v>
      </c>
      <c r="I8" s="241" t="s">
        <v>24</v>
      </c>
      <c r="J8" s="242" t="s">
        <v>25</v>
      </c>
      <c r="K8" s="363"/>
      <c r="L8" s="365"/>
      <c r="M8" s="360"/>
      <c r="N8" s="243" t="s">
        <v>9</v>
      </c>
      <c r="O8" s="240" t="s">
        <v>23</v>
      </c>
      <c r="P8" s="241" t="s">
        <v>24</v>
      </c>
      <c r="Q8" s="244" t="s">
        <v>25</v>
      </c>
      <c r="R8" s="383"/>
      <c r="S8" s="337"/>
      <c r="T8" s="369"/>
      <c r="U8" s="372"/>
      <c r="V8" s="388"/>
      <c r="W8" s="235"/>
      <c r="X8" s="109"/>
      <c r="Y8" s="109"/>
      <c r="Z8" s="109"/>
      <c r="AA8" s="109"/>
    </row>
    <row r="9" spans="1:27" ht="19.5" customHeight="1" x14ac:dyDescent="0.25">
      <c r="A9" s="245"/>
      <c r="B9" s="246"/>
      <c r="C9" s="373" t="s">
        <v>26</v>
      </c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247"/>
      <c r="W9" s="370" t="s">
        <v>159</v>
      </c>
      <c r="X9" s="109"/>
      <c r="Y9" s="109"/>
      <c r="Z9" s="109"/>
      <c r="AA9" s="109"/>
    </row>
    <row r="10" spans="1:27" ht="19.5" customHeight="1" x14ac:dyDescent="0.3">
      <c r="A10" s="248">
        <v>1</v>
      </c>
      <c r="B10" s="249">
        <v>32</v>
      </c>
      <c r="C10" s="44" t="s">
        <v>160</v>
      </c>
      <c r="D10" s="44" t="s">
        <v>161</v>
      </c>
      <c r="E10" s="250"/>
      <c r="F10" s="251">
        <v>31.84</v>
      </c>
      <c r="G10" s="251">
        <f t="shared" ref="G10:G12" si="0">$F$5/F10</f>
        <v>4.3969849246231156</v>
      </c>
      <c r="H10" s="252">
        <f t="shared" ref="H10:H12" si="1">IF(OR(E10="diskv.",E10="n"),50,5*E10)</f>
        <v>0</v>
      </c>
      <c r="I10" s="251">
        <f t="shared" ref="I10:I12" si="2">IF(F10="-","-",(IF(F10&gt;J$6,"diskv.",IF(F10&gt;H$6,F10-H$6,0))))</f>
        <v>0</v>
      </c>
      <c r="J10" s="253">
        <f t="shared" ref="J10:J12" si="3">IF(OR(E10="diskv.",E10="ns",H10="diskv."),100,H10+I10)</f>
        <v>0</v>
      </c>
      <c r="K10" s="254">
        <v>1</v>
      </c>
      <c r="L10" s="252" t="s">
        <v>31</v>
      </c>
      <c r="M10" s="251"/>
      <c r="N10" s="251" t="e">
        <f t="shared" ref="N10:N12" si="4">$F$5/M10</f>
        <v>#DIV/0!</v>
      </c>
      <c r="O10" s="252">
        <f t="shared" ref="O10:O12" si="5">IF(OR(L10="diskv.",L10="n"),50,5*L10)</f>
        <v>50</v>
      </c>
      <c r="P10" s="255">
        <f t="shared" ref="P10:P12" si="6">IF(M10="-","-",(IF(M10&gt;Q$6,"diskv.",IF(M10&gt;O$6,M10-O$6,0))))</f>
        <v>0</v>
      </c>
      <c r="Q10" s="253">
        <f t="shared" ref="Q10:Q12" si="7">IF(OR(L10="diskv.",L10="ns",O10="diskv."),100,O10+P10)</f>
        <v>100</v>
      </c>
      <c r="R10" s="254"/>
      <c r="S10" s="251"/>
      <c r="T10" s="251">
        <f t="shared" ref="T10:T12" si="8">F10+M10</f>
        <v>31.84</v>
      </c>
      <c r="U10" s="256">
        <f t="shared" ref="U10:U12" si="9">J10+Q10</f>
        <v>100</v>
      </c>
      <c r="V10" s="412">
        <v>3</v>
      </c>
      <c r="W10" s="318"/>
      <c r="X10" s="135"/>
      <c r="Y10" s="135"/>
      <c r="Z10" s="135"/>
      <c r="AA10" s="135"/>
    </row>
    <row r="11" spans="1:27" ht="19.5" customHeight="1" x14ac:dyDescent="0.3">
      <c r="A11" s="248">
        <v>2</v>
      </c>
      <c r="B11" s="249">
        <v>33</v>
      </c>
      <c r="C11" s="44" t="s">
        <v>162</v>
      </c>
      <c r="D11" s="44" t="s">
        <v>163</v>
      </c>
      <c r="E11" s="250"/>
      <c r="F11" s="251">
        <v>42.74</v>
      </c>
      <c r="G11" s="251">
        <f t="shared" si="0"/>
        <v>3.2756200280767431</v>
      </c>
      <c r="H11" s="252">
        <f t="shared" si="1"/>
        <v>0</v>
      </c>
      <c r="I11" s="251">
        <f t="shared" si="2"/>
        <v>2.740000000000002</v>
      </c>
      <c r="J11" s="253">
        <f t="shared" si="3"/>
        <v>2.740000000000002</v>
      </c>
      <c r="K11" s="254">
        <v>2</v>
      </c>
      <c r="L11" s="252">
        <v>1</v>
      </c>
      <c r="M11" s="251">
        <v>52.76</v>
      </c>
      <c r="N11" s="251">
        <f t="shared" si="4"/>
        <v>2.6535253980288096</v>
      </c>
      <c r="O11" s="252">
        <f t="shared" si="5"/>
        <v>5</v>
      </c>
      <c r="P11" s="255">
        <f t="shared" si="6"/>
        <v>6.4742857142857133</v>
      </c>
      <c r="Q11" s="253">
        <f t="shared" si="7"/>
        <v>11.474285714285713</v>
      </c>
      <c r="R11" s="254">
        <v>2</v>
      </c>
      <c r="S11" s="251"/>
      <c r="T11" s="251">
        <f t="shared" si="8"/>
        <v>95.5</v>
      </c>
      <c r="U11" s="256">
        <f t="shared" si="9"/>
        <v>14.214285714285715</v>
      </c>
      <c r="V11" s="412">
        <v>1</v>
      </c>
      <c r="W11" s="318"/>
      <c r="X11" s="135"/>
      <c r="Y11" s="135"/>
      <c r="Z11" s="135"/>
      <c r="AA11" s="135"/>
    </row>
    <row r="12" spans="1:27" ht="19.5" customHeight="1" x14ac:dyDescent="0.3">
      <c r="A12" s="248">
        <v>3</v>
      </c>
      <c r="B12" s="32">
        <v>40</v>
      </c>
      <c r="C12" s="44" t="s">
        <v>137</v>
      </c>
      <c r="D12" s="44" t="s">
        <v>138</v>
      </c>
      <c r="E12" s="257">
        <v>3</v>
      </c>
      <c r="F12" s="252">
        <v>52.5</v>
      </c>
      <c r="G12" s="251">
        <f t="shared" si="0"/>
        <v>2.6666666666666665</v>
      </c>
      <c r="H12" s="252">
        <f t="shared" si="1"/>
        <v>15</v>
      </c>
      <c r="I12" s="251">
        <f t="shared" si="2"/>
        <v>12.5</v>
      </c>
      <c r="J12" s="253">
        <f t="shared" si="3"/>
        <v>27.5</v>
      </c>
      <c r="K12" s="254">
        <v>3</v>
      </c>
      <c r="L12" s="252"/>
      <c r="M12" s="251">
        <v>49.63</v>
      </c>
      <c r="N12" s="251">
        <f t="shared" si="4"/>
        <v>2.8208744710860367</v>
      </c>
      <c r="O12" s="252">
        <f t="shared" si="5"/>
        <v>0</v>
      </c>
      <c r="P12" s="255">
        <f t="shared" si="6"/>
        <v>3.3442857142857179</v>
      </c>
      <c r="Q12" s="253">
        <f t="shared" si="7"/>
        <v>3.3442857142857179</v>
      </c>
      <c r="R12" s="254">
        <v>1</v>
      </c>
      <c r="S12" s="251"/>
      <c r="T12" s="251">
        <f t="shared" si="8"/>
        <v>102.13</v>
      </c>
      <c r="U12" s="256">
        <f t="shared" si="9"/>
        <v>30.844285714285718</v>
      </c>
      <c r="V12" s="412">
        <v>2</v>
      </c>
      <c r="W12" s="318"/>
      <c r="X12" s="135"/>
      <c r="Y12" s="135"/>
      <c r="Z12" s="135"/>
      <c r="AA12" s="135"/>
    </row>
    <row r="13" spans="1:27" ht="19.5" customHeight="1" x14ac:dyDescent="0.3">
      <c r="A13" s="245"/>
      <c r="B13" s="246"/>
      <c r="C13" s="341" t="s">
        <v>51</v>
      </c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74"/>
      <c r="V13" s="412"/>
      <c r="W13" s="318"/>
      <c r="X13" s="135"/>
      <c r="Y13" s="135"/>
      <c r="Z13" s="135"/>
      <c r="AA13" s="135"/>
    </row>
    <row r="14" spans="1:27" ht="19.5" customHeight="1" x14ac:dyDescent="0.3">
      <c r="A14" s="248">
        <v>4</v>
      </c>
      <c r="B14" s="258"/>
      <c r="C14" s="44" t="s">
        <v>143</v>
      </c>
      <c r="D14" s="44" t="s">
        <v>144</v>
      </c>
      <c r="E14" s="259"/>
      <c r="F14" s="260">
        <v>29.83</v>
      </c>
      <c r="G14" s="260">
        <f t="shared" ref="G14:G15" si="10">$F$5/F14</f>
        <v>4.6932618169627895</v>
      </c>
      <c r="H14" s="261">
        <f t="shared" ref="H14:H15" si="11">IF(OR(E14="diskv.",E14="n"),50,5*E14)</f>
        <v>0</v>
      </c>
      <c r="I14" s="260">
        <f t="shared" ref="I14:I15" si="12">IF(F14="-","-",(IF(F14&gt;J$6,"diskv.",IF(F14&gt;H$6,F14-H$6,0))))</f>
        <v>0</v>
      </c>
      <c r="J14" s="262">
        <f t="shared" ref="J14:J15" si="13">IF(OR(E14="diskv.",E14="ns",H14="diskv."),100,H14+I14)</f>
        <v>0</v>
      </c>
      <c r="K14" s="263">
        <v>1</v>
      </c>
      <c r="L14" s="261"/>
      <c r="M14" s="260">
        <v>42.16</v>
      </c>
      <c r="N14" s="260">
        <f t="shared" ref="N14:N15" si="14">$F$5/M14</f>
        <v>3.3206831119544593</v>
      </c>
      <c r="O14" s="261">
        <f t="shared" ref="O14:O15" si="15">IF(OR(L14="diskv.",L14="n"),50,5*L14)</f>
        <v>0</v>
      </c>
      <c r="P14" s="264">
        <f t="shared" ref="P14:P15" si="16">IF(M14="-","-",(IF(M14&gt;Q$6,"diskv.",IF(M14&gt;O$6,M14-O$6,0))))</f>
        <v>0</v>
      </c>
      <c r="Q14" s="262">
        <f t="shared" ref="Q14:Q15" si="17">IF(OR(L14="diskv.",L14="ns",O14="diskv."),100,O14+P14)</f>
        <v>0</v>
      </c>
      <c r="R14" s="263">
        <v>3</v>
      </c>
      <c r="S14" s="260"/>
      <c r="T14" s="260">
        <f t="shared" ref="T14:T15" si="18">F14+M14</f>
        <v>71.989999999999995</v>
      </c>
      <c r="U14" s="265">
        <f t="shared" ref="U14:U15" si="19">J14+Q14</f>
        <v>0</v>
      </c>
      <c r="V14" s="412">
        <v>1</v>
      </c>
      <c r="W14" s="318"/>
      <c r="X14" s="135"/>
      <c r="Y14" s="135"/>
      <c r="Z14" s="135"/>
      <c r="AA14" s="135"/>
    </row>
    <row r="15" spans="1:27" ht="19.5" customHeight="1" x14ac:dyDescent="0.3">
      <c r="A15" s="266">
        <v>5</v>
      </c>
      <c r="B15" s="267"/>
      <c r="C15" s="44" t="s">
        <v>164</v>
      </c>
      <c r="D15" s="44" t="s">
        <v>165</v>
      </c>
      <c r="E15" s="259">
        <v>2</v>
      </c>
      <c r="F15" s="260">
        <v>35.28</v>
      </c>
      <c r="G15" s="260">
        <f t="shared" si="10"/>
        <v>3.9682539682539679</v>
      </c>
      <c r="H15" s="261">
        <f t="shared" si="11"/>
        <v>10</v>
      </c>
      <c r="I15" s="260">
        <f t="shared" si="12"/>
        <v>0</v>
      </c>
      <c r="J15" s="262">
        <f t="shared" si="13"/>
        <v>10</v>
      </c>
      <c r="K15" s="263">
        <v>3</v>
      </c>
      <c r="L15" s="261"/>
      <c r="M15" s="260">
        <v>41.5</v>
      </c>
      <c r="N15" s="260">
        <f t="shared" si="14"/>
        <v>3.3734939759036147</v>
      </c>
      <c r="O15" s="261">
        <f t="shared" si="15"/>
        <v>0</v>
      </c>
      <c r="P15" s="264">
        <f t="shared" si="16"/>
        <v>0</v>
      </c>
      <c r="Q15" s="262">
        <f t="shared" si="17"/>
        <v>0</v>
      </c>
      <c r="R15" s="263">
        <v>2</v>
      </c>
      <c r="S15" s="260"/>
      <c r="T15" s="260">
        <f t="shared" si="18"/>
        <v>76.78</v>
      </c>
      <c r="U15" s="265">
        <f t="shared" si="19"/>
        <v>10</v>
      </c>
      <c r="V15" s="412">
        <v>2</v>
      </c>
      <c r="W15" s="318"/>
      <c r="X15" s="135"/>
      <c r="Y15" s="135"/>
      <c r="Z15" s="135"/>
      <c r="AA15" s="135"/>
    </row>
    <row r="16" spans="1:27" ht="19.5" customHeight="1" x14ac:dyDescent="0.3">
      <c r="A16" s="268"/>
      <c r="B16" s="269"/>
      <c r="C16" s="375" t="s">
        <v>63</v>
      </c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5"/>
      <c r="V16" s="412"/>
      <c r="W16" s="318"/>
      <c r="X16" s="109"/>
      <c r="Y16" s="109"/>
      <c r="Z16" s="109"/>
      <c r="AA16" s="109"/>
    </row>
    <row r="17" spans="1:27" ht="19.5" customHeight="1" x14ac:dyDescent="0.3">
      <c r="A17" s="248">
        <v>6</v>
      </c>
      <c r="B17" s="249">
        <v>34</v>
      </c>
      <c r="C17" s="50" t="s">
        <v>148</v>
      </c>
      <c r="D17" s="50" t="s">
        <v>120</v>
      </c>
      <c r="E17" s="270"/>
      <c r="F17" s="257">
        <v>39.42</v>
      </c>
      <c r="G17" s="271">
        <f>$F$5/F17</f>
        <v>3.5514967021816335</v>
      </c>
      <c r="H17" s="252">
        <f t="shared" ref="H17:H18" si="20">IF(OR(E17="diskv.",E17="n"),50,5*E17)</f>
        <v>0</v>
      </c>
      <c r="I17" s="251">
        <f t="shared" ref="I17:I18" si="21">IF(F17="-","-",(IF(F17&gt;J$6,"diskv.",IF(F17&gt;H$6,F17-H$6,0))))</f>
        <v>0</v>
      </c>
      <c r="J17" s="253">
        <f t="shared" ref="J17:J18" si="22">IF(OR(E17="diskv.",E17="ns",H17="diskv."),100,H17+I17)</f>
        <v>0</v>
      </c>
      <c r="K17" s="272">
        <v>2</v>
      </c>
      <c r="L17" s="252" t="s">
        <v>31</v>
      </c>
      <c r="M17" s="251"/>
      <c r="N17" s="251" t="e">
        <f t="shared" ref="N17:N18" si="23">$F$5/M17</f>
        <v>#DIV/0!</v>
      </c>
      <c r="O17" s="252">
        <f t="shared" ref="O17:O18" si="24">IF(OR(L17="diskv.",L17="n"),50,5*L17)</f>
        <v>50</v>
      </c>
      <c r="P17" s="251">
        <f t="shared" ref="P17:P18" si="25">IF(M17="-","-",(IF(M17&gt;Q$6,"diskv.",IF(M17&gt;O$6,M17-O$6,0))))</f>
        <v>0</v>
      </c>
      <c r="Q17" s="253">
        <f t="shared" ref="Q17:Q18" si="26">IF(OR(L17="diskv.",L17="ns",O17="diskv."),100,O17+P17)</f>
        <v>100</v>
      </c>
      <c r="R17" s="272"/>
      <c r="S17" s="251"/>
      <c r="T17" s="251">
        <f t="shared" ref="T17:T18" si="27">F17+M17</f>
        <v>39.42</v>
      </c>
      <c r="U17" s="273">
        <f t="shared" ref="U17:U18" si="28">J17+Q17</f>
        <v>100</v>
      </c>
      <c r="V17" s="412">
        <v>0</v>
      </c>
      <c r="W17" s="318"/>
      <c r="X17" s="135"/>
      <c r="Y17" s="135"/>
      <c r="Z17" s="135"/>
      <c r="AA17" s="135"/>
    </row>
    <row r="18" spans="1:27" ht="51.75" customHeight="1" x14ac:dyDescent="0.3">
      <c r="A18" s="248">
        <v>7</v>
      </c>
      <c r="B18" s="249">
        <v>36</v>
      </c>
      <c r="C18" s="68" t="s">
        <v>95</v>
      </c>
      <c r="D18" s="68" t="s">
        <v>149</v>
      </c>
      <c r="E18" s="274" t="s">
        <v>31</v>
      </c>
      <c r="F18" s="251"/>
      <c r="G18" s="251"/>
      <c r="H18" s="252">
        <f t="shared" si="20"/>
        <v>50</v>
      </c>
      <c r="I18" s="251">
        <f t="shared" si="21"/>
        <v>0</v>
      </c>
      <c r="J18" s="253">
        <f t="shared" si="22"/>
        <v>100</v>
      </c>
      <c r="K18" s="254">
        <v>0</v>
      </c>
      <c r="L18" s="252"/>
      <c r="M18" s="251">
        <v>30.84</v>
      </c>
      <c r="N18" s="251">
        <f t="shared" si="23"/>
        <v>4.5395590142671853</v>
      </c>
      <c r="O18" s="252">
        <f t="shared" si="24"/>
        <v>0</v>
      </c>
      <c r="P18" s="251">
        <f t="shared" si="25"/>
        <v>0</v>
      </c>
      <c r="Q18" s="253">
        <f t="shared" si="26"/>
        <v>0</v>
      </c>
      <c r="R18" s="254">
        <v>1</v>
      </c>
      <c r="S18" s="251"/>
      <c r="T18" s="251">
        <f t="shared" si="27"/>
        <v>30.84</v>
      </c>
      <c r="U18" s="273">
        <f t="shared" si="28"/>
        <v>100</v>
      </c>
      <c r="V18" s="413">
        <v>3</v>
      </c>
      <c r="W18" s="311"/>
      <c r="X18" s="135"/>
      <c r="Y18" s="135"/>
      <c r="Z18" s="135"/>
      <c r="AA18" s="135"/>
    </row>
    <row r="19" spans="1:27" ht="19.5" customHeight="1" x14ac:dyDescent="0.25">
      <c r="A19" s="226"/>
      <c r="B19" s="227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</row>
    <row r="20" spans="1:27" ht="19.5" customHeight="1" x14ac:dyDescent="0.25">
      <c r="A20" s="226"/>
      <c r="B20" s="227"/>
      <c r="C20" s="109" t="s">
        <v>130</v>
      </c>
      <c r="D20" s="109">
        <v>10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</row>
    <row r="21" spans="1:27" ht="19.5" customHeight="1" x14ac:dyDescent="0.25">
      <c r="A21" s="226"/>
      <c r="B21" s="22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</row>
    <row r="22" spans="1:27" ht="19.5" customHeight="1" x14ac:dyDescent="0.25">
      <c r="A22" s="226"/>
      <c r="B22" s="22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7" ht="19.5" customHeight="1" x14ac:dyDescent="0.25">
      <c r="A23" s="226"/>
      <c r="B23" s="22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 ht="19.5" customHeight="1" x14ac:dyDescent="0.25">
      <c r="A24" s="226"/>
      <c r="B24" s="22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</row>
    <row r="25" spans="1:27" ht="19.5" customHeight="1" x14ac:dyDescent="0.25">
      <c r="A25" s="226"/>
      <c r="B25" s="227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</row>
    <row r="26" spans="1:27" ht="19.5" customHeight="1" x14ac:dyDescent="0.25">
      <c r="A26" s="226"/>
      <c r="B26" s="227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</row>
    <row r="27" spans="1:27" ht="19.5" customHeight="1" x14ac:dyDescent="0.25">
      <c r="A27" s="226"/>
      <c r="B27" s="227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</row>
    <row r="28" spans="1:27" ht="19.5" customHeight="1" x14ac:dyDescent="0.25">
      <c r="A28" s="226"/>
      <c r="B28" s="227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</row>
    <row r="29" spans="1:27" ht="19.5" customHeight="1" x14ac:dyDescent="0.25">
      <c r="A29" s="226"/>
      <c r="B29" s="227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</row>
    <row r="30" spans="1:27" ht="19.5" customHeight="1" x14ac:dyDescent="0.25">
      <c r="A30" s="226"/>
      <c r="B30" s="227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</row>
    <row r="31" spans="1:27" ht="19.5" customHeight="1" x14ac:dyDescent="0.25">
      <c r="A31" s="226"/>
      <c r="B31" s="227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</row>
    <row r="32" spans="1:27" ht="19.5" customHeight="1" x14ac:dyDescent="0.25">
      <c r="A32" s="226"/>
      <c r="B32" s="227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</row>
    <row r="33" spans="1:27" ht="19.5" customHeight="1" x14ac:dyDescent="0.25">
      <c r="A33" s="226"/>
      <c r="B33" s="227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</row>
    <row r="34" spans="1:27" ht="19.5" customHeight="1" x14ac:dyDescent="0.25">
      <c r="A34" s="226"/>
      <c r="B34" s="227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</row>
    <row r="35" spans="1:27" ht="19.5" customHeight="1" x14ac:dyDescent="0.25">
      <c r="A35" s="226"/>
      <c r="B35" s="227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</row>
    <row r="36" spans="1:27" ht="19.5" customHeight="1" x14ac:dyDescent="0.25">
      <c r="A36" s="226"/>
      <c r="B36" s="22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</row>
    <row r="37" spans="1:27" ht="19.5" customHeight="1" x14ac:dyDescent="0.25">
      <c r="A37" s="226"/>
      <c r="B37" s="227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</row>
    <row r="38" spans="1:27" ht="19.5" customHeight="1" x14ac:dyDescent="0.25">
      <c r="A38" s="226"/>
      <c r="B38" s="227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</row>
    <row r="39" spans="1:27" ht="19.5" customHeight="1" x14ac:dyDescent="0.25">
      <c r="A39" s="226"/>
      <c r="B39" s="227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</row>
    <row r="40" spans="1:27" ht="19.5" customHeight="1" x14ac:dyDescent="0.25">
      <c r="A40" s="226"/>
      <c r="B40" s="227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7" ht="19.5" customHeight="1" x14ac:dyDescent="0.25">
      <c r="A41" s="226"/>
      <c r="B41" s="227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</row>
    <row r="42" spans="1:27" ht="19.5" customHeight="1" x14ac:dyDescent="0.25">
      <c r="A42" s="226"/>
      <c r="B42" s="227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</row>
    <row r="43" spans="1:27" ht="19.5" customHeight="1" x14ac:dyDescent="0.25">
      <c r="A43" s="226"/>
      <c r="B43" s="227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</row>
    <row r="44" spans="1:27" ht="19.5" customHeight="1" x14ac:dyDescent="0.25">
      <c r="A44" s="226"/>
      <c r="B44" s="227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</row>
    <row r="45" spans="1:27" ht="19.5" customHeight="1" x14ac:dyDescent="0.25">
      <c r="A45" s="226"/>
      <c r="B45" s="227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</row>
    <row r="46" spans="1:27" ht="19.5" customHeight="1" x14ac:dyDescent="0.25">
      <c r="A46" s="226"/>
      <c r="B46" s="227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</row>
    <row r="47" spans="1:27" ht="19.5" customHeight="1" x14ac:dyDescent="0.25">
      <c r="A47" s="226"/>
      <c r="B47" s="227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</row>
    <row r="48" spans="1:27" ht="19.5" customHeight="1" x14ac:dyDescent="0.25">
      <c r="A48" s="226"/>
      <c r="B48" s="227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</row>
    <row r="49" spans="1:27" ht="19.5" customHeight="1" x14ac:dyDescent="0.25">
      <c r="A49" s="226"/>
      <c r="B49" s="227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</row>
    <row r="50" spans="1:27" ht="19.5" customHeight="1" x14ac:dyDescent="0.25">
      <c r="A50" s="226"/>
      <c r="B50" s="227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</row>
    <row r="51" spans="1:27" ht="19.5" customHeight="1" x14ac:dyDescent="0.25">
      <c r="A51" s="226"/>
      <c r="B51" s="227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</row>
    <row r="52" spans="1:27" ht="19.5" customHeight="1" x14ac:dyDescent="0.25">
      <c r="A52" s="226"/>
      <c r="B52" s="227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</row>
    <row r="53" spans="1:27" ht="19.5" customHeight="1" x14ac:dyDescent="0.25">
      <c r="A53" s="226"/>
      <c r="B53" s="227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</row>
    <row r="54" spans="1:27" ht="19.5" customHeight="1" x14ac:dyDescent="0.25">
      <c r="A54" s="226"/>
      <c r="B54" s="227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</row>
    <row r="55" spans="1:27" ht="19.5" customHeight="1" x14ac:dyDescent="0.25">
      <c r="A55" s="226"/>
      <c r="B55" s="227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</row>
    <row r="56" spans="1:27" ht="19.5" customHeight="1" x14ac:dyDescent="0.25">
      <c r="A56" s="226"/>
      <c r="B56" s="227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</row>
    <row r="57" spans="1:27" ht="19.5" customHeight="1" x14ac:dyDescent="0.25">
      <c r="A57" s="226"/>
      <c r="B57" s="227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</row>
    <row r="58" spans="1:27" ht="19.5" customHeight="1" x14ac:dyDescent="0.25">
      <c r="A58" s="226"/>
      <c r="B58" s="227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</row>
    <row r="59" spans="1:27" ht="19.5" customHeight="1" x14ac:dyDescent="0.25">
      <c r="A59" s="226"/>
      <c r="B59" s="227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</row>
    <row r="60" spans="1:27" ht="19.5" customHeight="1" x14ac:dyDescent="0.25">
      <c r="A60" s="226"/>
      <c r="B60" s="227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</row>
    <row r="61" spans="1:27" ht="19.5" customHeight="1" x14ac:dyDescent="0.25">
      <c r="A61" s="226"/>
      <c r="B61" s="227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</row>
    <row r="62" spans="1:27" ht="19.5" customHeight="1" x14ac:dyDescent="0.25">
      <c r="A62" s="226"/>
      <c r="B62" s="227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</row>
    <row r="63" spans="1:27" ht="19.5" customHeight="1" x14ac:dyDescent="0.25">
      <c r="A63" s="226"/>
      <c r="B63" s="227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</row>
    <row r="64" spans="1:27" ht="19.5" customHeight="1" x14ac:dyDescent="0.25">
      <c r="A64" s="226"/>
      <c r="B64" s="227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</row>
    <row r="65" spans="1:27" ht="19.5" customHeight="1" x14ac:dyDescent="0.25">
      <c r="A65" s="226"/>
      <c r="B65" s="227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</row>
    <row r="66" spans="1:27" ht="19.5" customHeight="1" x14ac:dyDescent="0.25">
      <c r="A66" s="226"/>
      <c r="B66" s="227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</row>
    <row r="67" spans="1:27" ht="19.5" customHeight="1" x14ac:dyDescent="0.25">
      <c r="A67" s="226"/>
      <c r="B67" s="227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</row>
    <row r="68" spans="1:27" ht="19.5" customHeight="1" x14ac:dyDescent="0.25">
      <c r="A68" s="226"/>
      <c r="B68" s="227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</row>
    <row r="69" spans="1:27" ht="19.5" customHeight="1" x14ac:dyDescent="0.25">
      <c r="A69" s="226"/>
      <c r="B69" s="227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</row>
    <row r="70" spans="1:27" ht="19.5" customHeight="1" x14ac:dyDescent="0.25">
      <c r="A70" s="226"/>
      <c r="B70" s="227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</row>
    <row r="71" spans="1:27" ht="19.5" customHeight="1" x14ac:dyDescent="0.25">
      <c r="A71" s="226"/>
      <c r="B71" s="227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</row>
    <row r="72" spans="1:27" ht="19.5" customHeight="1" x14ac:dyDescent="0.25">
      <c r="A72" s="226"/>
      <c r="B72" s="227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</row>
    <row r="73" spans="1:27" ht="19.5" customHeight="1" x14ac:dyDescent="0.25">
      <c r="A73" s="226"/>
      <c r="B73" s="227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</row>
    <row r="74" spans="1:27" ht="19.5" customHeight="1" x14ac:dyDescent="0.25">
      <c r="A74" s="226"/>
      <c r="B74" s="227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</row>
    <row r="75" spans="1:27" ht="19.5" customHeight="1" x14ac:dyDescent="0.25">
      <c r="A75" s="226"/>
      <c r="B75" s="227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</row>
    <row r="76" spans="1:27" ht="19.5" customHeight="1" x14ac:dyDescent="0.25">
      <c r="A76" s="226"/>
      <c r="B76" s="227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</row>
    <row r="77" spans="1:27" ht="19.5" customHeight="1" x14ac:dyDescent="0.25">
      <c r="A77" s="226"/>
      <c r="B77" s="227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</row>
    <row r="78" spans="1:27" ht="19.5" customHeight="1" x14ac:dyDescent="0.25">
      <c r="A78" s="226"/>
      <c r="B78" s="227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</row>
    <row r="79" spans="1:27" ht="19.5" customHeight="1" x14ac:dyDescent="0.25">
      <c r="A79" s="226"/>
      <c r="B79" s="227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</row>
    <row r="80" spans="1:27" ht="19.5" customHeight="1" x14ac:dyDescent="0.25">
      <c r="A80" s="226"/>
      <c r="B80" s="227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</row>
    <row r="81" spans="1:27" ht="19.5" customHeight="1" x14ac:dyDescent="0.25">
      <c r="A81" s="226"/>
      <c r="B81" s="227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</row>
    <row r="82" spans="1:27" ht="19.5" customHeight="1" x14ac:dyDescent="0.25">
      <c r="A82" s="226"/>
      <c r="B82" s="227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</row>
    <row r="83" spans="1:27" ht="19.5" customHeight="1" x14ac:dyDescent="0.25">
      <c r="A83" s="226"/>
      <c r="B83" s="227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</row>
    <row r="84" spans="1:27" ht="19.5" customHeight="1" x14ac:dyDescent="0.25">
      <c r="A84" s="226"/>
      <c r="B84" s="227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</row>
    <row r="85" spans="1:27" ht="19.5" customHeight="1" x14ac:dyDescent="0.25">
      <c r="A85" s="226"/>
      <c r="B85" s="227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</row>
    <row r="86" spans="1:27" ht="19.5" customHeight="1" x14ac:dyDescent="0.25">
      <c r="A86" s="226"/>
      <c r="B86" s="227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</row>
    <row r="87" spans="1:27" ht="19.5" customHeight="1" x14ac:dyDescent="0.25">
      <c r="A87" s="226"/>
      <c r="B87" s="227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</row>
    <row r="88" spans="1:27" ht="19.5" customHeight="1" x14ac:dyDescent="0.25">
      <c r="A88" s="226"/>
      <c r="B88" s="227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</row>
    <row r="89" spans="1:27" ht="19.5" customHeight="1" x14ac:dyDescent="0.25">
      <c r="A89" s="226"/>
      <c r="B89" s="227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</row>
    <row r="90" spans="1:27" ht="19.5" customHeight="1" x14ac:dyDescent="0.25">
      <c r="A90" s="226"/>
      <c r="B90" s="227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</row>
    <row r="91" spans="1:27" ht="19.5" customHeight="1" x14ac:dyDescent="0.25">
      <c r="A91" s="226"/>
      <c r="B91" s="227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</row>
    <row r="92" spans="1:27" ht="19.5" customHeight="1" x14ac:dyDescent="0.25">
      <c r="A92" s="226"/>
      <c r="B92" s="227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</row>
    <row r="93" spans="1:27" ht="19.5" customHeight="1" x14ac:dyDescent="0.25">
      <c r="A93" s="226"/>
      <c r="B93" s="227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</row>
    <row r="94" spans="1:27" ht="19.5" customHeight="1" x14ac:dyDescent="0.25">
      <c r="A94" s="226"/>
      <c r="B94" s="227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</row>
    <row r="95" spans="1:27" ht="19.5" customHeight="1" x14ac:dyDescent="0.25">
      <c r="A95" s="226"/>
      <c r="B95" s="227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</row>
    <row r="96" spans="1:27" ht="19.5" customHeight="1" x14ac:dyDescent="0.25">
      <c r="A96" s="226"/>
      <c r="B96" s="227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</row>
    <row r="97" spans="1:27" ht="19.5" customHeight="1" x14ac:dyDescent="0.25">
      <c r="A97" s="226"/>
      <c r="B97" s="227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</row>
    <row r="98" spans="1:27" ht="19.5" customHeight="1" x14ac:dyDescent="0.25">
      <c r="A98" s="226"/>
      <c r="B98" s="227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</row>
    <row r="99" spans="1:27" ht="19.5" customHeight="1" x14ac:dyDescent="0.25">
      <c r="A99" s="226"/>
      <c r="B99" s="227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</row>
    <row r="100" spans="1:27" ht="19.5" customHeight="1" x14ac:dyDescent="0.25">
      <c r="A100" s="226"/>
      <c r="B100" s="227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</row>
    <row r="101" spans="1:27" ht="19.5" customHeight="1" x14ac:dyDescent="0.25">
      <c r="A101" s="226"/>
      <c r="B101" s="227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</row>
    <row r="102" spans="1:27" ht="19.5" customHeight="1" x14ac:dyDescent="0.25">
      <c r="A102" s="226"/>
      <c r="B102" s="227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</row>
    <row r="103" spans="1:27" ht="19.5" customHeight="1" x14ac:dyDescent="0.25">
      <c r="A103" s="226"/>
      <c r="B103" s="227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</row>
    <row r="104" spans="1:27" ht="19.5" customHeight="1" x14ac:dyDescent="0.25">
      <c r="A104" s="226"/>
      <c r="B104" s="227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</row>
    <row r="105" spans="1:27" ht="19.5" customHeight="1" x14ac:dyDescent="0.25">
      <c r="A105" s="226"/>
      <c r="B105" s="227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</row>
    <row r="106" spans="1:27" ht="19.5" customHeight="1" x14ac:dyDescent="0.25">
      <c r="A106" s="226"/>
      <c r="B106" s="227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</row>
    <row r="107" spans="1:27" ht="19.5" customHeight="1" x14ac:dyDescent="0.25">
      <c r="A107" s="226"/>
      <c r="B107" s="227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</row>
    <row r="108" spans="1:27" ht="19.5" customHeight="1" x14ac:dyDescent="0.25">
      <c r="A108" s="226"/>
      <c r="B108" s="227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</row>
    <row r="109" spans="1:27" ht="19.5" customHeight="1" x14ac:dyDescent="0.25">
      <c r="A109" s="226"/>
      <c r="B109" s="227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</row>
    <row r="110" spans="1:27" ht="19.5" customHeight="1" x14ac:dyDescent="0.25">
      <c r="A110" s="226"/>
      <c r="B110" s="227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</row>
    <row r="111" spans="1:27" ht="19.5" customHeight="1" x14ac:dyDescent="0.25">
      <c r="A111" s="226"/>
      <c r="B111" s="227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</row>
    <row r="112" spans="1:27" ht="19.5" customHeight="1" x14ac:dyDescent="0.25">
      <c r="A112" s="226"/>
      <c r="B112" s="227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</row>
    <row r="113" spans="1:27" ht="19.5" customHeight="1" x14ac:dyDescent="0.25">
      <c r="A113" s="226"/>
      <c r="B113" s="227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</row>
    <row r="114" spans="1:27" ht="19.5" customHeight="1" x14ac:dyDescent="0.25">
      <c r="A114" s="226"/>
      <c r="B114" s="227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</row>
    <row r="115" spans="1:27" ht="19.5" customHeight="1" x14ac:dyDescent="0.25">
      <c r="A115" s="226"/>
      <c r="B115" s="227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</row>
    <row r="116" spans="1:27" ht="19.5" customHeight="1" x14ac:dyDescent="0.25">
      <c r="A116" s="226"/>
      <c r="B116" s="227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</row>
    <row r="117" spans="1:27" ht="19.5" customHeight="1" x14ac:dyDescent="0.25">
      <c r="A117" s="226"/>
      <c r="B117" s="227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</row>
    <row r="118" spans="1:27" ht="19.5" customHeight="1" x14ac:dyDescent="0.25">
      <c r="A118" s="226"/>
      <c r="B118" s="227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</row>
    <row r="119" spans="1:27" ht="19.5" customHeight="1" x14ac:dyDescent="0.25">
      <c r="A119" s="226"/>
      <c r="B119" s="227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</row>
    <row r="120" spans="1:27" ht="19.5" customHeight="1" x14ac:dyDescent="0.25">
      <c r="A120" s="226"/>
      <c r="B120" s="227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</row>
    <row r="121" spans="1:27" ht="19.5" customHeight="1" x14ac:dyDescent="0.25">
      <c r="A121" s="226"/>
      <c r="B121" s="227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</row>
    <row r="122" spans="1:27" ht="19.5" customHeight="1" x14ac:dyDescent="0.25">
      <c r="A122" s="226"/>
      <c r="B122" s="227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</row>
    <row r="123" spans="1:27" ht="19.5" customHeight="1" x14ac:dyDescent="0.25">
      <c r="A123" s="226"/>
      <c r="B123" s="227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</row>
    <row r="124" spans="1:27" ht="19.5" customHeight="1" x14ac:dyDescent="0.25">
      <c r="A124" s="226"/>
      <c r="B124" s="227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</row>
    <row r="125" spans="1:27" ht="19.5" customHeight="1" x14ac:dyDescent="0.25">
      <c r="A125" s="226"/>
      <c r="B125" s="227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</row>
    <row r="126" spans="1:27" ht="19.5" customHeight="1" x14ac:dyDescent="0.25">
      <c r="A126" s="226"/>
      <c r="B126" s="227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</row>
    <row r="127" spans="1:27" ht="19.5" customHeight="1" x14ac:dyDescent="0.25">
      <c r="A127" s="226"/>
      <c r="B127" s="227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</row>
    <row r="128" spans="1:27" ht="19.5" customHeight="1" x14ac:dyDescent="0.25">
      <c r="A128" s="226"/>
      <c r="B128" s="227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</row>
    <row r="129" spans="1:27" ht="19.5" customHeight="1" x14ac:dyDescent="0.25">
      <c r="A129" s="226"/>
      <c r="B129" s="227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</row>
    <row r="130" spans="1:27" ht="19.5" customHeight="1" x14ac:dyDescent="0.25">
      <c r="A130" s="226"/>
      <c r="B130" s="227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</row>
    <row r="131" spans="1:27" ht="19.5" customHeight="1" x14ac:dyDescent="0.25">
      <c r="A131" s="226"/>
      <c r="B131" s="227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</row>
    <row r="132" spans="1:27" ht="19.5" customHeight="1" x14ac:dyDescent="0.25">
      <c r="A132" s="226"/>
      <c r="B132" s="227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</row>
    <row r="133" spans="1:27" ht="19.5" customHeight="1" x14ac:dyDescent="0.25">
      <c r="A133" s="226"/>
      <c r="B133" s="227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</row>
    <row r="134" spans="1:27" ht="19.5" customHeight="1" x14ac:dyDescent="0.25">
      <c r="A134" s="226"/>
      <c r="B134" s="227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</row>
    <row r="135" spans="1:27" ht="19.5" customHeight="1" x14ac:dyDescent="0.25">
      <c r="A135" s="226"/>
      <c r="B135" s="227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</row>
    <row r="136" spans="1:27" ht="19.5" customHeight="1" x14ac:dyDescent="0.25">
      <c r="A136" s="226"/>
      <c r="B136" s="227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</row>
    <row r="137" spans="1:27" ht="19.5" customHeight="1" x14ac:dyDescent="0.25">
      <c r="A137" s="226"/>
      <c r="B137" s="227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</row>
    <row r="138" spans="1:27" ht="19.5" customHeight="1" x14ac:dyDescent="0.25">
      <c r="A138" s="226"/>
      <c r="B138" s="227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</row>
    <row r="139" spans="1:27" ht="19.5" customHeight="1" x14ac:dyDescent="0.25">
      <c r="A139" s="226"/>
      <c r="B139" s="227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</row>
    <row r="140" spans="1:27" ht="19.5" customHeight="1" x14ac:dyDescent="0.25">
      <c r="A140" s="226"/>
      <c r="B140" s="227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</row>
    <row r="141" spans="1:27" ht="19.5" customHeight="1" x14ac:dyDescent="0.25">
      <c r="A141" s="226"/>
      <c r="B141" s="227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</row>
    <row r="142" spans="1:27" ht="19.5" customHeight="1" x14ac:dyDescent="0.25">
      <c r="A142" s="226"/>
      <c r="B142" s="227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</row>
    <row r="143" spans="1:27" ht="19.5" customHeight="1" x14ac:dyDescent="0.25">
      <c r="A143" s="226"/>
      <c r="B143" s="227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</row>
    <row r="144" spans="1:27" ht="19.5" customHeight="1" x14ac:dyDescent="0.25">
      <c r="A144" s="226"/>
      <c r="B144" s="227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</row>
    <row r="145" spans="1:27" ht="19.5" customHeight="1" x14ac:dyDescent="0.25">
      <c r="A145" s="226"/>
      <c r="B145" s="227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</row>
    <row r="146" spans="1:27" ht="19.5" customHeight="1" x14ac:dyDescent="0.25">
      <c r="A146" s="226"/>
      <c r="B146" s="227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</row>
    <row r="147" spans="1:27" ht="19.5" customHeight="1" x14ac:dyDescent="0.25">
      <c r="A147" s="226"/>
      <c r="B147" s="227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</row>
    <row r="148" spans="1:27" ht="19.5" customHeight="1" x14ac:dyDescent="0.25">
      <c r="A148" s="226"/>
      <c r="B148" s="227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</row>
    <row r="149" spans="1:27" ht="19.5" customHeight="1" x14ac:dyDescent="0.25">
      <c r="A149" s="226"/>
      <c r="B149" s="227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</row>
    <row r="150" spans="1:27" ht="19.5" customHeight="1" x14ac:dyDescent="0.25">
      <c r="A150" s="226"/>
      <c r="B150" s="227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</row>
    <row r="151" spans="1:27" ht="19.5" customHeight="1" x14ac:dyDescent="0.25">
      <c r="A151" s="226"/>
      <c r="B151" s="227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</row>
    <row r="152" spans="1:27" ht="19.5" customHeight="1" x14ac:dyDescent="0.25">
      <c r="A152" s="226"/>
      <c r="B152" s="227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</row>
    <row r="153" spans="1:27" ht="19.5" customHeight="1" x14ac:dyDescent="0.25">
      <c r="A153" s="226"/>
      <c r="B153" s="227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</row>
    <row r="154" spans="1:27" ht="19.5" customHeight="1" x14ac:dyDescent="0.25">
      <c r="A154" s="226"/>
      <c r="B154" s="227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</row>
    <row r="155" spans="1:27" ht="19.5" customHeight="1" x14ac:dyDescent="0.25">
      <c r="A155" s="226"/>
      <c r="B155" s="227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</row>
    <row r="156" spans="1:27" ht="19.5" customHeight="1" x14ac:dyDescent="0.25">
      <c r="A156" s="226"/>
      <c r="B156" s="227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</row>
    <row r="157" spans="1:27" ht="19.5" customHeight="1" x14ac:dyDescent="0.25">
      <c r="A157" s="226"/>
      <c r="B157" s="227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</row>
    <row r="158" spans="1:27" ht="19.5" customHeight="1" x14ac:dyDescent="0.25">
      <c r="A158" s="226"/>
      <c r="B158" s="227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</row>
    <row r="159" spans="1:27" ht="19.5" customHeight="1" x14ac:dyDescent="0.25">
      <c r="A159" s="226"/>
      <c r="B159" s="227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</row>
    <row r="160" spans="1:27" ht="19.5" customHeight="1" x14ac:dyDescent="0.25">
      <c r="A160" s="226"/>
      <c r="B160" s="227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</row>
    <row r="161" spans="1:27" ht="19.5" customHeight="1" x14ac:dyDescent="0.25">
      <c r="A161" s="226"/>
      <c r="B161" s="227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</row>
    <row r="162" spans="1:27" ht="19.5" customHeight="1" x14ac:dyDescent="0.25">
      <c r="A162" s="226"/>
      <c r="B162" s="227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</row>
    <row r="163" spans="1:27" ht="19.5" customHeight="1" x14ac:dyDescent="0.25">
      <c r="A163" s="226"/>
      <c r="B163" s="227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</row>
    <row r="164" spans="1:27" ht="19.5" customHeight="1" x14ac:dyDescent="0.25">
      <c r="A164" s="226"/>
      <c r="B164" s="227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</row>
    <row r="165" spans="1:27" ht="19.5" customHeight="1" x14ac:dyDescent="0.25">
      <c r="A165" s="226"/>
      <c r="B165" s="227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</row>
    <row r="166" spans="1:27" ht="19.5" customHeight="1" x14ac:dyDescent="0.25">
      <c r="A166" s="226"/>
      <c r="B166" s="227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</row>
    <row r="167" spans="1:27" ht="19.5" customHeight="1" x14ac:dyDescent="0.25">
      <c r="A167" s="226"/>
      <c r="B167" s="227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</row>
    <row r="168" spans="1:27" ht="19.5" customHeight="1" x14ac:dyDescent="0.25">
      <c r="A168" s="226"/>
      <c r="B168" s="227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</row>
    <row r="169" spans="1:27" ht="19.5" customHeight="1" x14ac:dyDescent="0.25">
      <c r="A169" s="226"/>
      <c r="B169" s="227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</row>
    <row r="170" spans="1:27" ht="19.5" customHeight="1" x14ac:dyDescent="0.25">
      <c r="A170" s="226"/>
      <c r="B170" s="227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</row>
    <row r="171" spans="1:27" ht="19.5" customHeight="1" x14ac:dyDescent="0.25">
      <c r="A171" s="226"/>
      <c r="B171" s="227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</row>
    <row r="172" spans="1:27" ht="19.5" customHeight="1" x14ac:dyDescent="0.25">
      <c r="A172" s="226"/>
      <c r="B172" s="227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</row>
    <row r="173" spans="1:27" ht="19.5" customHeight="1" x14ac:dyDescent="0.25">
      <c r="A173" s="226"/>
      <c r="B173" s="227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</row>
    <row r="174" spans="1:27" ht="19.5" customHeight="1" x14ac:dyDescent="0.25">
      <c r="A174" s="226"/>
      <c r="B174" s="227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</row>
    <row r="175" spans="1:27" ht="19.5" customHeight="1" x14ac:dyDescent="0.25">
      <c r="A175" s="226"/>
      <c r="B175" s="227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</row>
    <row r="176" spans="1:27" ht="19.5" customHeight="1" x14ac:dyDescent="0.25">
      <c r="A176" s="226"/>
      <c r="B176" s="227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</row>
    <row r="177" spans="1:27" ht="19.5" customHeight="1" x14ac:dyDescent="0.25">
      <c r="A177" s="226"/>
      <c r="B177" s="227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</row>
    <row r="178" spans="1:27" ht="19.5" customHeight="1" x14ac:dyDescent="0.25">
      <c r="A178" s="226"/>
      <c r="B178" s="227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</row>
    <row r="179" spans="1:27" ht="19.5" customHeight="1" x14ac:dyDescent="0.25">
      <c r="A179" s="226"/>
      <c r="B179" s="227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</row>
    <row r="180" spans="1:27" ht="19.5" customHeight="1" x14ac:dyDescent="0.25">
      <c r="A180" s="226"/>
      <c r="B180" s="227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</row>
    <row r="181" spans="1:27" ht="19.5" customHeight="1" x14ac:dyDescent="0.25">
      <c r="A181" s="226"/>
      <c r="B181" s="227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</row>
    <row r="182" spans="1:27" ht="19.5" customHeight="1" x14ac:dyDescent="0.25">
      <c r="A182" s="226"/>
      <c r="B182" s="227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</row>
    <row r="183" spans="1:27" ht="19.5" customHeight="1" x14ac:dyDescent="0.25">
      <c r="A183" s="226"/>
      <c r="B183" s="227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</row>
    <row r="184" spans="1:27" ht="19.5" customHeight="1" x14ac:dyDescent="0.25">
      <c r="A184" s="226"/>
      <c r="B184" s="227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</row>
    <row r="185" spans="1:27" ht="19.5" customHeight="1" x14ac:dyDescent="0.25">
      <c r="A185" s="226"/>
      <c r="B185" s="227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</row>
    <row r="186" spans="1:27" ht="19.5" customHeight="1" x14ac:dyDescent="0.25">
      <c r="A186" s="226"/>
      <c r="B186" s="227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</row>
    <row r="187" spans="1:27" ht="19.5" customHeight="1" x14ac:dyDescent="0.25">
      <c r="A187" s="226"/>
      <c r="B187" s="227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</row>
    <row r="188" spans="1:27" ht="19.5" customHeight="1" x14ac:dyDescent="0.25">
      <c r="A188" s="226"/>
      <c r="B188" s="227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</row>
    <row r="189" spans="1:27" ht="19.5" customHeight="1" x14ac:dyDescent="0.25">
      <c r="A189" s="226"/>
      <c r="B189" s="227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</row>
    <row r="190" spans="1:27" ht="19.5" customHeight="1" x14ac:dyDescent="0.25">
      <c r="A190" s="226"/>
      <c r="B190" s="227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</row>
    <row r="191" spans="1:27" ht="19.5" customHeight="1" x14ac:dyDescent="0.25">
      <c r="A191" s="226"/>
      <c r="B191" s="227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</row>
    <row r="192" spans="1:27" ht="19.5" customHeight="1" x14ac:dyDescent="0.25">
      <c r="A192" s="226"/>
      <c r="B192" s="227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</row>
    <row r="193" spans="1:27" ht="19.5" customHeight="1" x14ac:dyDescent="0.25">
      <c r="A193" s="226"/>
      <c r="B193" s="227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</row>
    <row r="194" spans="1:27" ht="19.5" customHeight="1" x14ac:dyDescent="0.25">
      <c r="A194" s="226"/>
      <c r="B194" s="227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</row>
    <row r="195" spans="1:27" ht="19.5" customHeight="1" x14ac:dyDescent="0.25">
      <c r="A195" s="226"/>
      <c r="B195" s="227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</row>
    <row r="196" spans="1:27" ht="19.5" customHeight="1" x14ac:dyDescent="0.25">
      <c r="A196" s="226"/>
      <c r="B196" s="227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</row>
    <row r="197" spans="1:27" ht="19.5" customHeight="1" x14ac:dyDescent="0.25">
      <c r="A197" s="226"/>
      <c r="B197" s="227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</row>
    <row r="198" spans="1:27" ht="19.5" customHeight="1" x14ac:dyDescent="0.25">
      <c r="A198" s="226"/>
      <c r="B198" s="227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</row>
    <row r="199" spans="1:27" ht="19.5" customHeight="1" x14ac:dyDescent="0.25">
      <c r="A199" s="226"/>
      <c r="B199" s="227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</row>
    <row r="200" spans="1:27" ht="19.5" customHeight="1" x14ac:dyDescent="0.25">
      <c r="A200" s="226"/>
      <c r="B200" s="227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</row>
    <row r="201" spans="1:27" ht="19.5" customHeight="1" x14ac:dyDescent="0.25">
      <c r="A201" s="226"/>
      <c r="B201" s="227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</row>
    <row r="202" spans="1:27" ht="19.5" customHeight="1" x14ac:dyDescent="0.25">
      <c r="A202" s="226"/>
      <c r="B202" s="227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</row>
    <row r="203" spans="1:27" ht="19.5" customHeight="1" x14ac:dyDescent="0.25">
      <c r="A203" s="226"/>
      <c r="B203" s="227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</row>
    <row r="204" spans="1:27" ht="19.5" customHeight="1" x14ac:dyDescent="0.25">
      <c r="A204" s="226"/>
      <c r="B204" s="227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</row>
    <row r="205" spans="1:27" ht="19.5" customHeight="1" x14ac:dyDescent="0.25">
      <c r="A205" s="226"/>
      <c r="B205" s="227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</row>
    <row r="206" spans="1:27" ht="19.5" customHeight="1" x14ac:dyDescent="0.25">
      <c r="A206" s="226"/>
      <c r="B206" s="227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</row>
    <row r="207" spans="1:27" ht="19.5" customHeight="1" x14ac:dyDescent="0.25">
      <c r="A207" s="226"/>
      <c r="B207" s="227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</row>
    <row r="208" spans="1:27" ht="19.5" customHeight="1" x14ac:dyDescent="0.25">
      <c r="A208" s="226"/>
      <c r="B208" s="227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</row>
    <row r="209" spans="1:27" ht="19.5" customHeight="1" x14ac:dyDescent="0.25">
      <c r="A209" s="226"/>
      <c r="B209" s="227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</row>
    <row r="210" spans="1:27" ht="19.5" customHeight="1" x14ac:dyDescent="0.25">
      <c r="A210" s="226"/>
      <c r="B210" s="227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</row>
    <row r="211" spans="1:27" ht="19.5" customHeight="1" x14ac:dyDescent="0.25">
      <c r="A211" s="226"/>
      <c r="B211" s="227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</row>
    <row r="212" spans="1:27" ht="19.5" customHeight="1" x14ac:dyDescent="0.25">
      <c r="A212" s="226"/>
      <c r="B212" s="227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</row>
    <row r="213" spans="1:27" ht="19.5" customHeight="1" x14ac:dyDescent="0.25">
      <c r="A213" s="226"/>
      <c r="B213" s="227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</row>
    <row r="214" spans="1:27" ht="19.5" customHeight="1" x14ac:dyDescent="0.25">
      <c r="A214" s="226"/>
      <c r="B214" s="227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</row>
    <row r="215" spans="1:27" ht="19.5" customHeight="1" x14ac:dyDescent="0.25">
      <c r="A215" s="226"/>
      <c r="B215" s="227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</row>
    <row r="216" spans="1:27" ht="19.5" customHeight="1" x14ac:dyDescent="0.25">
      <c r="A216" s="226"/>
      <c r="B216" s="227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</row>
    <row r="217" spans="1:27" ht="19.5" customHeight="1" x14ac:dyDescent="0.25">
      <c r="A217" s="226"/>
      <c r="B217" s="227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</row>
    <row r="218" spans="1:27" ht="19.5" customHeight="1" x14ac:dyDescent="0.25">
      <c r="A218" s="226"/>
      <c r="B218" s="227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</row>
    <row r="219" spans="1:27" ht="19.5" customHeight="1" x14ac:dyDescent="0.25">
      <c r="A219" s="226"/>
      <c r="B219" s="227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</row>
    <row r="220" spans="1:27" ht="19.5" customHeight="1" x14ac:dyDescent="0.25">
      <c r="A220" s="226"/>
      <c r="B220" s="227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</row>
    <row r="221" spans="1:27" ht="15.75" customHeight="1" x14ac:dyDescent="0.25"/>
    <row r="222" spans="1:27" ht="15.75" customHeight="1" x14ac:dyDescent="0.25"/>
    <row r="223" spans="1:27" ht="15.75" customHeight="1" x14ac:dyDescent="0.25"/>
    <row r="224" spans="1:2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">
    <mergeCell ref="L5:M5"/>
    <mergeCell ref="A6:A8"/>
    <mergeCell ref="C6:D6"/>
    <mergeCell ref="R6:R8"/>
    <mergeCell ref="S6:U6"/>
    <mergeCell ref="M7:M8"/>
    <mergeCell ref="W9:W18"/>
    <mergeCell ref="U7:U8"/>
    <mergeCell ref="C9:U9"/>
    <mergeCell ref="C13:U13"/>
    <mergeCell ref="C16:U16"/>
    <mergeCell ref="V6:V8"/>
    <mergeCell ref="L7:L8"/>
    <mergeCell ref="H7:J7"/>
    <mergeCell ref="O7:Q7"/>
    <mergeCell ref="S7:S8"/>
    <mergeCell ref="T7:T8"/>
    <mergeCell ref="B6:B8"/>
    <mergeCell ref="C7:C8"/>
    <mergeCell ref="E7:E8"/>
    <mergeCell ref="F7:F8"/>
    <mergeCell ref="K6:K8"/>
  </mergeCells>
  <pageMargins left="0.25" right="0.25" top="0.75" bottom="0.7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00"/>
  <sheetViews>
    <sheetView tabSelected="1" topLeftCell="B1" workbookViewId="0">
      <selection activeCell="V14" sqref="V14"/>
    </sheetView>
  </sheetViews>
  <sheetFormatPr defaultColWidth="14.44140625" defaultRowHeight="15" customHeight="1" x14ac:dyDescent="0.25"/>
  <cols>
    <col min="1" max="2" width="4.6640625" customWidth="1"/>
    <col min="3" max="3" width="17.6640625" customWidth="1"/>
    <col min="4" max="4" width="10.6640625" customWidth="1"/>
    <col min="5" max="5" width="19.88671875" hidden="1" customWidth="1"/>
    <col min="6" max="6" width="7.5546875" customWidth="1"/>
    <col min="7" max="7" width="7.6640625" customWidth="1"/>
    <col min="8" max="8" width="10.5546875" customWidth="1"/>
    <col min="9" max="11" width="11.109375" customWidth="1"/>
    <col min="12" max="12" width="5.109375" customWidth="1"/>
    <col min="13" max="13" width="7.44140625" customWidth="1"/>
    <col min="14" max="14" width="8.44140625" customWidth="1"/>
    <col min="15" max="15" width="10.44140625" customWidth="1"/>
    <col min="16" max="16" width="12" customWidth="1"/>
    <col min="17" max="17" width="11.88671875" customWidth="1"/>
    <col min="18" max="18" width="11.44140625" customWidth="1"/>
    <col min="19" max="19" width="5.5546875" customWidth="1"/>
    <col min="20" max="20" width="10.6640625" customWidth="1"/>
    <col min="21" max="21" width="12.5546875" customWidth="1"/>
    <col min="22" max="22" width="7.88671875" customWidth="1"/>
    <col min="23" max="23" width="5.5546875" customWidth="1"/>
  </cols>
  <sheetData>
    <row r="1" spans="1:23" ht="19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75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19.5" customHeight="1" x14ac:dyDescent="0.4">
      <c r="A2" s="109"/>
      <c r="B2" s="109"/>
      <c r="C2" s="110" t="s">
        <v>166</v>
      </c>
      <c r="D2" s="110" t="s">
        <v>1</v>
      </c>
      <c r="E2" s="115"/>
      <c r="F2" s="111"/>
      <c r="G2" s="112"/>
      <c r="H2" s="112"/>
      <c r="I2" s="112"/>
      <c r="J2" s="112"/>
      <c r="K2" s="112"/>
      <c r="L2" s="113"/>
      <c r="M2" s="112"/>
      <c r="N2" s="114" t="s">
        <v>2</v>
      </c>
      <c r="O2" s="114"/>
      <c r="P2" s="112" t="s">
        <v>3</v>
      </c>
      <c r="Q2" s="114"/>
      <c r="R2" s="112"/>
      <c r="S2" s="113"/>
      <c r="T2" s="109"/>
      <c r="U2" s="109"/>
      <c r="V2" s="109"/>
      <c r="W2" s="109"/>
    </row>
    <row r="3" spans="1:23" ht="19.5" customHeight="1" x14ac:dyDescent="0.25">
      <c r="A3" s="109"/>
      <c r="B3" s="109"/>
      <c r="C3" s="115" t="s">
        <v>4</v>
      </c>
      <c r="D3" s="115"/>
      <c r="E3" s="115"/>
      <c r="F3" s="112"/>
      <c r="G3" s="112"/>
      <c r="H3" s="112"/>
      <c r="I3" s="112"/>
      <c r="J3" s="112"/>
      <c r="K3" s="112"/>
      <c r="L3" s="113"/>
      <c r="M3" s="112"/>
      <c r="N3" s="112"/>
      <c r="O3" s="112"/>
      <c r="P3" s="112"/>
      <c r="Q3" s="112"/>
      <c r="R3" s="112"/>
      <c r="S3" s="113"/>
      <c r="T3" s="109"/>
      <c r="U3" s="109"/>
      <c r="V3" s="109"/>
      <c r="W3" s="109"/>
    </row>
    <row r="4" spans="1:23" ht="19.5" customHeight="1" x14ac:dyDescent="0.3">
      <c r="A4" s="109"/>
      <c r="B4" s="109"/>
      <c r="C4" s="116"/>
      <c r="D4" s="116"/>
      <c r="E4" s="128"/>
      <c r="F4" s="117" t="s">
        <v>74</v>
      </c>
      <c r="G4" s="118"/>
      <c r="H4" s="119"/>
      <c r="I4" s="112"/>
      <c r="J4" s="112"/>
      <c r="K4" s="112"/>
      <c r="L4" s="112"/>
      <c r="M4" s="112"/>
      <c r="N4" s="120" t="s">
        <v>75</v>
      </c>
      <c r="O4" s="118"/>
      <c r="P4" s="119"/>
      <c r="Q4" s="112"/>
      <c r="R4" s="112"/>
      <c r="S4" s="112"/>
      <c r="T4" s="109"/>
      <c r="U4" s="109"/>
      <c r="V4" s="109"/>
      <c r="W4" s="109"/>
    </row>
    <row r="5" spans="1:23" ht="19.5" customHeight="1" x14ac:dyDescent="0.25">
      <c r="A5" s="109"/>
      <c r="B5" s="109"/>
      <c r="C5" s="122"/>
      <c r="D5" s="122"/>
      <c r="E5" s="128"/>
      <c r="F5" s="123" t="s">
        <v>6</v>
      </c>
      <c r="G5" s="124">
        <v>145</v>
      </c>
      <c r="H5" s="125"/>
      <c r="I5" s="113" t="s">
        <v>8</v>
      </c>
      <c r="J5" s="126">
        <v>3</v>
      </c>
      <c r="K5" s="127" t="s">
        <v>9</v>
      </c>
      <c r="L5" s="113"/>
      <c r="M5" s="342" t="s">
        <v>6</v>
      </c>
      <c r="N5" s="327"/>
      <c r="O5" s="124">
        <v>164</v>
      </c>
      <c r="P5" s="125" t="s">
        <v>7</v>
      </c>
      <c r="Q5" s="113" t="s">
        <v>8</v>
      </c>
      <c r="R5" s="126">
        <v>3</v>
      </c>
      <c r="S5" s="127" t="s">
        <v>9</v>
      </c>
      <c r="T5" s="109"/>
      <c r="U5" s="109"/>
      <c r="V5" s="109"/>
      <c r="W5" s="109"/>
    </row>
    <row r="6" spans="1:23" ht="19.5" customHeight="1" x14ac:dyDescent="0.25">
      <c r="A6" s="276"/>
      <c r="B6" s="391" t="s">
        <v>10</v>
      </c>
      <c r="C6" s="345"/>
      <c r="D6" s="315"/>
      <c r="E6" s="316"/>
      <c r="F6" s="129"/>
      <c r="G6" s="130" t="s">
        <v>11</v>
      </c>
      <c r="H6" s="130"/>
      <c r="I6" s="131">
        <f>G5/J5</f>
        <v>48.333333333333336</v>
      </c>
      <c r="J6" s="132"/>
      <c r="K6" s="131">
        <f>I6*2</f>
        <v>96.666666666666671</v>
      </c>
      <c r="L6" s="392" t="s">
        <v>12</v>
      </c>
      <c r="M6" s="129"/>
      <c r="N6" s="130" t="s">
        <v>11</v>
      </c>
      <c r="O6" s="130"/>
      <c r="P6" s="131">
        <f>O5/R5</f>
        <v>54.666666666666664</v>
      </c>
      <c r="Q6" s="132"/>
      <c r="R6" s="131">
        <f>P6*2</f>
        <v>109.33333333333333</v>
      </c>
      <c r="S6" s="392" t="s">
        <v>12</v>
      </c>
      <c r="T6" s="346" t="s">
        <v>13</v>
      </c>
      <c r="U6" s="384"/>
      <c r="V6" s="403" t="s">
        <v>12</v>
      </c>
      <c r="W6" s="398"/>
    </row>
    <row r="7" spans="1:23" ht="19.5" customHeight="1" x14ac:dyDescent="0.25">
      <c r="A7" s="277"/>
      <c r="B7" s="355"/>
      <c r="C7" s="331" t="s">
        <v>14</v>
      </c>
      <c r="D7" s="332" t="s">
        <v>15</v>
      </c>
      <c r="E7" s="331" t="s">
        <v>15</v>
      </c>
      <c r="F7" s="332" t="s">
        <v>16</v>
      </c>
      <c r="G7" s="333" t="s">
        <v>17</v>
      </c>
      <c r="H7" s="133" t="s">
        <v>18</v>
      </c>
      <c r="I7" s="335" t="s">
        <v>19</v>
      </c>
      <c r="J7" s="315"/>
      <c r="K7" s="316"/>
      <c r="L7" s="318"/>
      <c r="M7" s="332" t="s">
        <v>16</v>
      </c>
      <c r="N7" s="333" t="s">
        <v>17</v>
      </c>
      <c r="O7" s="133" t="s">
        <v>18</v>
      </c>
      <c r="P7" s="278" t="s">
        <v>19</v>
      </c>
      <c r="Q7" s="279"/>
      <c r="R7" s="279"/>
      <c r="S7" s="318"/>
      <c r="T7" s="336" t="s">
        <v>20</v>
      </c>
      <c r="U7" s="396" t="s">
        <v>21</v>
      </c>
      <c r="V7" s="404"/>
      <c r="W7" s="398"/>
    </row>
    <row r="8" spans="1:23" ht="19.5" customHeight="1" x14ac:dyDescent="0.25">
      <c r="A8" s="277"/>
      <c r="B8" s="356"/>
      <c r="C8" s="311"/>
      <c r="D8" s="311"/>
      <c r="E8" s="311"/>
      <c r="F8" s="311"/>
      <c r="G8" s="311"/>
      <c r="H8" s="133" t="s">
        <v>9</v>
      </c>
      <c r="I8" s="134" t="s">
        <v>23</v>
      </c>
      <c r="J8" s="134" t="s">
        <v>24</v>
      </c>
      <c r="K8" s="133" t="s">
        <v>25</v>
      </c>
      <c r="L8" s="311"/>
      <c r="M8" s="311"/>
      <c r="N8" s="311"/>
      <c r="O8" s="133" t="s">
        <v>9</v>
      </c>
      <c r="P8" s="134" t="s">
        <v>23</v>
      </c>
      <c r="Q8" s="134" t="s">
        <v>24</v>
      </c>
      <c r="R8" s="133" t="s">
        <v>25</v>
      </c>
      <c r="S8" s="311"/>
      <c r="T8" s="337"/>
      <c r="U8" s="338"/>
      <c r="V8" s="404"/>
      <c r="W8" s="398"/>
    </row>
    <row r="9" spans="1:23" ht="19.5" customHeight="1" x14ac:dyDescent="0.25">
      <c r="A9" s="280"/>
      <c r="B9" s="281"/>
      <c r="C9" s="341" t="s">
        <v>26</v>
      </c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6"/>
      <c r="T9" s="341"/>
      <c r="U9" s="397"/>
      <c r="V9" s="405"/>
      <c r="W9" s="399"/>
    </row>
    <row r="10" spans="1:23" ht="37.5" hidden="1" customHeight="1" x14ac:dyDescent="0.3">
      <c r="A10" s="283"/>
      <c r="B10" s="32">
        <v>37</v>
      </c>
      <c r="C10" s="44"/>
      <c r="D10" s="44"/>
      <c r="E10" s="50"/>
      <c r="F10" s="136"/>
      <c r="G10" s="137"/>
      <c r="H10" s="138" t="e">
        <f t="shared" ref="H10:H11" si="0">$G$5/G10</f>
        <v>#DIV/0!</v>
      </c>
      <c r="I10" s="139">
        <f t="shared" ref="I10:I14" si="1">IF(OR(F10="diskv.",F10="n"),50,5*F10)</f>
        <v>0</v>
      </c>
      <c r="J10" s="138">
        <f t="shared" ref="J10:J14" si="2">IF(G10="-","-",(IF(G10&gt;K$6,"diskv.",IF(G10&gt;I$6,G10-I$6,0))))</f>
        <v>0</v>
      </c>
      <c r="K10" s="140">
        <f t="shared" ref="K10:K14" si="3">IF(OR(F10="diskv.",F10="ns",I10="diskv."),100,I10+J10)</f>
        <v>0</v>
      </c>
      <c r="L10" s="141"/>
      <c r="M10" s="139"/>
      <c r="N10" s="138"/>
      <c r="O10" s="138" t="e">
        <f>$O$5/N10</f>
        <v>#DIV/0!</v>
      </c>
      <c r="P10" s="139">
        <f t="shared" ref="P10:P16" si="4">IF(OR(M10="diskv.",M10="n"),50,5*M10)</f>
        <v>0</v>
      </c>
      <c r="Q10" s="138">
        <f t="shared" ref="Q10:Q16" si="5">IF(N10="-","-",(IF(N10&gt;R$6,"diskv.",IF(N10&gt;P$6,N10-P$6,0))))</f>
        <v>0</v>
      </c>
      <c r="R10" s="140">
        <f t="shared" ref="R10:R16" si="6">IF(OR(M10="diskv.",M10="ns",P10="diskv."),100,P10+Q10)</f>
        <v>0</v>
      </c>
      <c r="S10" s="141"/>
      <c r="T10" s="142">
        <f t="shared" ref="T10:T16" si="7">G10+N10</f>
        <v>0</v>
      </c>
      <c r="U10" s="143">
        <f t="shared" ref="U10:U16" si="8">K10+R10</f>
        <v>0</v>
      </c>
      <c r="V10" s="406"/>
      <c r="W10" s="389" t="s">
        <v>167</v>
      </c>
    </row>
    <row r="11" spans="1:23" ht="34.5" customHeight="1" x14ac:dyDescent="0.3">
      <c r="A11" s="283">
        <v>1</v>
      </c>
      <c r="B11" s="32">
        <v>37</v>
      </c>
      <c r="C11" s="44" t="s">
        <v>80</v>
      </c>
      <c r="D11" s="44" t="s">
        <v>139</v>
      </c>
      <c r="E11" s="50"/>
      <c r="F11" s="136"/>
      <c r="G11" s="137">
        <v>27.18</v>
      </c>
      <c r="H11" s="138">
        <f t="shared" si="0"/>
        <v>5.3348050036791763</v>
      </c>
      <c r="I11" s="139">
        <f t="shared" si="1"/>
        <v>0</v>
      </c>
      <c r="J11" s="138">
        <f t="shared" si="2"/>
        <v>0</v>
      </c>
      <c r="K11" s="140">
        <f t="shared" si="3"/>
        <v>0</v>
      </c>
      <c r="L11" s="141">
        <v>1</v>
      </c>
      <c r="M11" s="139" t="s">
        <v>31</v>
      </c>
      <c r="N11" s="138"/>
      <c r="O11" s="138"/>
      <c r="P11" s="139">
        <f t="shared" si="4"/>
        <v>50</v>
      </c>
      <c r="Q11" s="138">
        <f t="shared" si="5"/>
        <v>0</v>
      </c>
      <c r="R11" s="140">
        <f t="shared" si="6"/>
        <v>100</v>
      </c>
      <c r="S11" s="141">
        <v>0</v>
      </c>
      <c r="T11" s="142">
        <f t="shared" si="7"/>
        <v>27.18</v>
      </c>
      <c r="U11" s="143">
        <f t="shared" si="8"/>
        <v>100</v>
      </c>
      <c r="V11" s="409">
        <v>3</v>
      </c>
      <c r="W11" s="390"/>
    </row>
    <row r="12" spans="1:23" ht="34.5" customHeight="1" x14ac:dyDescent="0.3">
      <c r="A12" s="283">
        <v>2</v>
      </c>
      <c r="B12" s="32"/>
      <c r="C12" s="44" t="s">
        <v>168</v>
      </c>
      <c r="D12" s="44" t="s">
        <v>169</v>
      </c>
      <c r="E12" s="50"/>
      <c r="F12" s="136" t="s">
        <v>31</v>
      </c>
      <c r="G12" s="137"/>
      <c r="H12" s="138"/>
      <c r="I12" s="139">
        <f t="shared" si="1"/>
        <v>50</v>
      </c>
      <c r="J12" s="138">
        <f t="shared" si="2"/>
        <v>0</v>
      </c>
      <c r="K12" s="140">
        <f t="shared" si="3"/>
        <v>100</v>
      </c>
      <c r="L12" s="141">
        <v>0</v>
      </c>
      <c r="M12" s="139">
        <v>1</v>
      </c>
      <c r="N12" s="138">
        <v>52.63</v>
      </c>
      <c r="O12" s="138">
        <f t="shared" ref="O12:O14" si="9">$O$5/N12</f>
        <v>3.1160934828044842</v>
      </c>
      <c r="P12" s="139">
        <f t="shared" si="4"/>
        <v>5</v>
      </c>
      <c r="Q12" s="138">
        <f t="shared" si="5"/>
        <v>0</v>
      </c>
      <c r="R12" s="140">
        <f t="shared" si="6"/>
        <v>5</v>
      </c>
      <c r="S12" s="141"/>
      <c r="T12" s="142">
        <f t="shared" si="7"/>
        <v>52.63</v>
      </c>
      <c r="U12" s="143">
        <f t="shared" si="8"/>
        <v>105</v>
      </c>
      <c r="V12" s="409">
        <v>6</v>
      </c>
      <c r="W12" s="390"/>
    </row>
    <row r="13" spans="1:23" ht="19.5" customHeight="1" x14ac:dyDescent="0.3">
      <c r="A13" s="283">
        <v>3</v>
      </c>
      <c r="B13" s="32">
        <v>38</v>
      </c>
      <c r="C13" s="44" t="s">
        <v>89</v>
      </c>
      <c r="D13" s="44" t="s">
        <v>170</v>
      </c>
      <c r="E13" s="50"/>
      <c r="F13" s="136" t="s">
        <v>31</v>
      </c>
      <c r="G13" s="137"/>
      <c r="H13" s="138"/>
      <c r="I13" s="139">
        <f t="shared" si="1"/>
        <v>50</v>
      </c>
      <c r="J13" s="138">
        <f t="shared" si="2"/>
        <v>0</v>
      </c>
      <c r="K13" s="140">
        <f t="shared" si="3"/>
        <v>100</v>
      </c>
      <c r="L13" s="141">
        <v>0</v>
      </c>
      <c r="M13" s="139"/>
      <c r="N13" s="138">
        <v>36.75</v>
      </c>
      <c r="O13" s="138">
        <f t="shared" si="9"/>
        <v>4.4625850340136051</v>
      </c>
      <c r="P13" s="139">
        <f t="shared" si="4"/>
        <v>0</v>
      </c>
      <c r="Q13" s="138">
        <f t="shared" si="5"/>
        <v>0</v>
      </c>
      <c r="R13" s="140">
        <f t="shared" si="6"/>
        <v>0</v>
      </c>
      <c r="S13" s="141">
        <v>1</v>
      </c>
      <c r="T13" s="142">
        <f t="shared" si="7"/>
        <v>36.75</v>
      </c>
      <c r="U13" s="143">
        <f t="shared" si="8"/>
        <v>100</v>
      </c>
      <c r="V13" s="409">
        <v>4</v>
      </c>
      <c r="W13" s="390"/>
    </row>
    <row r="14" spans="1:23" ht="37.5" customHeight="1" x14ac:dyDescent="0.3">
      <c r="A14" s="283">
        <v>4</v>
      </c>
      <c r="B14" s="32">
        <v>39</v>
      </c>
      <c r="C14" s="44" t="s">
        <v>171</v>
      </c>
      <c r="D14" s="44" t="s">
        <v>172</v>
      </c>
      <c r="E14" s="50"/>
      <c r="F14" s="136">
        <v>2</v>
      </c>
      <c r="G14" s="137">
        <v>59.46</v>
      </c>
      <c r="H14" s="138">
        <f t="shared" ref="H14:H16" si="10">$G$5/G14</f>
        <v>2.4386141944164144</v>
      </c>
      <c r="I14" s="139">
        <f t="shared" si="1"/>
        <v>10</v>
      </c>
      <c r="J14" s="138">
        <f t="shared" si="2"/>
        <v>11.126666666666665</v>
      </c>
      <c r="K14" s="140">
        <f t="shared" si="3"/>
        <v>21.126666666666665</v>
      </c>
      <c r="L14" s="141">
        <v>4</v>
      </c>
      <c r="M14" s="139"/>
      <c r="N14" s="138">
        <v>47</v>
      </c>
      <c r="O14" s="138">
        <f t="shared" si="9"/>
        <v>3.4893617021276597</v>
      </c>
      <c r="P14" s="139">
        <f t="shared" si="4"/>
        <v>0</v>
      </c>
      <c r="Q14" s="138">
        <f t="shared" si="5"/>
        <v>0</v>
      </c>
      <c r="R14" s="140">
        <f t="shared" si="6"/>
        <v>0</v>
      </c>
      <c r="S14" s="141">
        <v>2</v>
      </c>
      <c r="T14" s="142">
        <f t="shared" si="7"/>
        <v>106.46000000000001</v>
      </c>
      <c r="U14" s="143">
        <f t="shared" si="8"/>
        <v>21.126666666666665</v>
      </c>
      <c r="V14" s="409">
        <v>2</v>
      </c>
      <c r="W14" s="390"/>
    </row>
    <row r="15" spans="1:23" ht="28.5" customHeight="1" x14ac:dyDescent="0.3">
      <c r="A15" s="283">
        <v>5</v>
      </c>
      <c r="B15" s="32">
        <v>41</v>
      </c>
      <c r="C15" s="68" t="s">
        <v>140</v>
      </c>
      <c r="D15" s="284" t="s">
        <v>141</v>
      </c>
      <c r="E15" s="50"/>
      <c r="F15" s="136"/>
      <c r="G15" s="137">
        <v>37.67</v>
      </c>
      <c r="H15" s="138">
        <f t="shared" si="10"/>
        <v>3.8492168834616405</v>
      </c>
      <c r="I15" s="139">
        <v>0</v>
      </c>
      <c r="J15" s="138">
        <f t="shared" ref="J15:J16" si="11">IF(G16="-","-",(IF(G16&gt;K$6,"diskv.",IF(G16&gt;I$6,G16-I$6,0))))</f>
        <v>0</v>
      </c>
      <c r="K15" s="140">
        <f t="shared" ref="K15:K16" si="12">IF(OR(F16="diskv.",F16="ns",I15="diskv."),100,I15+J15)</f>
        <v>0</v>
      </c>
      <c r="L15" s="141">
        <v>2</v>
      </c>
      <c r="M15" s="139" t="s">
        <v>31</v>
      </c>
      <c r="N15" s="138"/>
      <c r="O15" s="138"/>
      <c r="P15" s="139">
        <f t="shared" si="4"/>
        <v>50</v>
      </c>
      <c r="Q15" s="138">
        <f t="shared" si="5"/>
        <v>0</v>
      </c>
      <c r="R15" s="140">
        <f t="shared" si="6"/>
        <v>100</v>
      </c>
      <c r="S15" s="141">
        <v>0</v>
      </c>
      <c r="T15" s="142">
        <f t="shared" si="7"/>
        <v>37.67</v>
      </c>
      <c r="U15" s="143">
        <f t="shared" si="8"/>
        <v>100</v>
      </c>
      <c r="V15" s="409">
        <v>5</v>
      </c>
      <c r="W15" s="390"/>
    </row>
    <row r="16" spans="1:23" ht="28.5" customHeight="1" x14ac:dyDescent="0.3">
      <c r="A16" s="283">
        <v>6</v>
      </c>
      <c r="B16" s="32"/>
      <c r="C16" s="285" t="s">
        <v>173</v>
      </c>
      <c r="D16" s="286" t="s">
        <v>174</v>
      </c>
      <c r="E16" s="287"/>
      <c r="F16" s="136">
        <v>1</v>
      </c>
      <c r="G16" s="137">
        <v>36.74</v>
      </c>
      <c r="H16" s="138">
        <f t="shared" si="10"/>
        <v>3.9466521502449643</v>
      </c>
      <c r="I16" s="139">
        <v>5</v>
      </c>
      <c r="J16" s="138">
        <f t="shared" si="11"/>
        <v>0</v>
      </c>
      <c r="K16" s="140">
        <f t="shared" si="12"/>
        <v>5</v>
      </c>
      <c r="L16" s="141">
        <v>3</v>
      </c>
      <c r="M16" s="139">
        <v>1</v>
      </c>
      <c r="N16" s="138">
        <v>48.6</v>
      </c>
      <c r="O16" s="138">
        <f>$O$5/N16</f>
        <v>3.3744855967078187</v>
      </c>
      <c r="P16" s="139">
        <f t="shared" si="4"/>
        <v>5</v>
      </c>
      <c r="Q16" s="138">
        <f t="shared" si="5"/>
        <v>0</v>
      </c>
      <c r="R16" s="140">
        <f t="shared" si="6"/>
        <v>5</v>
      </c>
      <c r="S16" s="141">
        <v>3</v>
      </c>
      <c r="T16" s="142">
        <f t="shared" si="7"/>
        <v>85.34</v>
      </c>
      <c r="U16" s="143">
        <f t="shared" si="8"/>
        <v>10</v>
      </c>
      <c r="V16" s="409">
        <v>1</v>
      </c>
      <c r="W16" s="390"/>
    </row>
    <row r="17" spans="1:23" ht="19.5" customHeight="1" x14ac:dyDescent="0.25">
      <c r="A17" s="282"/>
      <c r="B17" s="288"/>
      <c r="C17" s="289" t="s">
        <v>51</v>
      </c>
      <c r="D17" s="154"/>
      <c r="E17" s="290"/>
      <c r="F17" s="154"/>
      <c r="G17" s="154"/>
      <c r="H17" s="154"/>
      <c r="I17" s="154"/>
      <c r="J17" s="154"/>
      <c r="K17" s="154"/>
      <c r="L17" s="291"/>
      <c r="M17" s="154"/>
      <c r="N17" s="154"/>
      <c r="O17" s="154"/>
      <c r="P17" s="154"/>
      <c r="Q17" s="154"/>
      <c r="R17" s="154"/>
      <c r="S17" s="154"/>
      <c r="T17" s="339"/>
      <c r="U17" s="397"/>
      <c r="V17" s="410"/>
      <c r="W17" s="399"/>
    </row>
    <row r="18" spans="1:23" ht="27" customHeight="1" x14ac:dyDescent="0.3">
      <c r="A18" s="279">
        <v>7</v>
      </c>
      <c r="B18" s="249">
        <v>42</v>
      </c>
      <c r="C18" s="68" t="s">
        <v>80</v>
      </c>
      <c r="D18" s="44" t="s">
        <v>142</v>
      </c>
      <c r="E18" s="292"/>
      <c r="F18" s="293">
        <v>1</v>
      </c>
      <c r="G18" s="293">
        <v>31.38</v>
      </c>
      <c r="H18" s="294">
        <f>$G$5/G18</f>
        <v>4.6207775653282344</v>
      </c>
      <c r="I18" s="295">
        <f>IF(OR(F18="diskv.",F18="n"),50,5*F18)</f>
        <v>5</v>
      </c>
      <c r="J18" s="294">
        <f>IF(G18="-","-",(IF(G18&gt;K$6,"diskv.",IF(G18&gt;I$6,G18-I$6,0))))</f>
        <v>0</v>
      </c>
      <c r="K18" s="296">
        <f>IF(OR(F18="diskv.",F18="ns",I18="diskv."),100,I18+J18)</f>
        <v>5</v>
      </c>
      <c r="L18" s="141">
        <v>2</v>
      </c>
      <c r="M18" s="139" t="s">
        <v>31</v>
      </c>
      <c r="N18" s="138"/>
      <c r="O18" s="138" t="e">
        <f>$O$5/N18</f>
        <v>#DIV/0!</v>
      </c>
      <c r="P18" s="139">
        <f>IF(OR(M18="diskv.",M18="n"),50,5*M18)</f>
        <v>50</v>
      </c>
      <c r="Q18" s="138">
        <f>IF(N18="-","-",(IF(N18&gt;R$6,"diskv.",IF(N18&gt;P$6,N18-P$6,0))))</f>
        <v>0</v>
      </c>
      <c r="R18" s="140">
        <f>IF(OR(M18="diskv.",M18="ns",P18="diskv."),100,P18+Q18)</f>
        <v>100</v>
      </c>
      <c r="S18" s="141">
        <v>0</v>
      </c>
      <c r="T18" s="142">
        <f>G18+N18</f>
        <v>31.38</v>
      </c>
      <c r="U18" s="143">
        <f>K18+R18</f>
        <v>105</v>
      </c>
      <c r="V18" s="409">
        <v>4</v>
      </c>
      <c r="W18" s="400" t="s">
        <v>175</v>
      </c>
    </row>
    <row r="19" spans="1:23" ht="19.5" customHeight="1" x14ac:dyDescent="0.25">
      <c r="A19" s="282"/>
      <c r="B19" s="288"/>
      <c r="C19" s="297" t="s">
        <v>63</v>
      </c>
      <c r="D19" s="298"/>
      <c r="E19" s="299"/>
      <c r="F19" s="299"/>
      <c r="G19" s="299"/>
      <c r="H19" s="300"/>
      <c r="I19" s="301"/>
      <c r="J19" s="300"/>
      <c r="K19" s="300"/>
      <c r="L19" s="302"/>
      <c r="M19" s="170"/>
      <c r="N19" s="170"/>
      <c r="O19" s="168"/>
      <c r="P19" s="169"/>
      <c r="Q19" s="168"/>
      <c r="R19" s="168"/>
      <c r="S19" s="170"/>
      <c r="T19" s="340"/>
      <c r="U19" s="397"/>
      <c r="V19" s="411"/>
      <c r="W19" s="355"/>
    </row>
    <row r="20" spans="1:23" ht="28.5" customHeight="1" x14ac:dyDescent="0.3">
      <c r="A20" s="283">
        <v>8</v>
      </c>
      <c r="B20" s="32">
        <v>43</v>
      </c>
      <c r="C20" s="68" t="s">
        <v>116</v>
      </c>
      <c r="D20" s="44" t="s">
        <v>146</v>
      </c>
      <c r="E20" s="303"/>
      <c r="F20" s="304" t="s">
        <v>31</v>
      </c>
      <c r="G20" s="305"/>
      <c r="H20" s="294"/>
      <c r="I20" s="295">
        <f t="shared" ref="I20:I24" si="13">IF(OR(F20="diskv.",F20="n"),50,5*F20)</f>
        <v>50</v>
      </c>
      <c r="J20" s="294">
        <f t="shared" ref="J20:J24" si="14">IF(G20="-","-",(IF(G20&gt;K$6,"diskv.",IF(G20&gt;I$6,G20-I$6,0))))</f>
        <v>0</v>
      </c>
      <c r="K20" s="296">
        <f t="shared" ref="K20:K24" si="15">IF(OR(F20="diskv.",F20="ns",I20="diskv."),100,I20+J20)</f>
        <v>100</v>
      </c>
      <c r="L20" s="393">
        <v>0</v>
      </c>
      <c r="M20" s="139">
        <v>2</v>
      </c>
      <c r="N20" s="138">
        <v>28.73</v>
      </c>
      <c r="O20" s="138">
        <f>$O$5/N20</f>
        <v>5.7083188304907759</v>
      </c>
      <c r="P20" s="139">
        <f t="shared" ref="P20:P24" si="16">IF(OR(M20="diskv.",M20="n"),50,5*M20)</f>
        <v>10</v>
      </c>
      <c r="Q20" s="138">
        <f t="shared" ref="Q20:Q24" si="17">IF(N20="-","-",(IF(N20&gt;R$6,"diskv.",IF(N20&gt;P$6,N20-P$6,0))))</f>
        <v>0</v>
      </c>
      <c r="R20" s="140">
        <f t="shared" ref="R20:R24" si="18">IF(OR(M20="diskv.",M20="ns",P20="diskv."),100,P20+Q20)</f>
        <v>10</v>
      </c>
      <c r="S20" s="395">
        <v>1</v>
      </c>
      <c r="T20" s="142">
        <f t="shared" ref="T20:T24" si="19">G20+N20</f>
        <v>28.73</v>
      </c>
      <c r="U20" s="143">
        <f t="shared" ref="U20:U24" si="20">K20+R20</f>
        <v>110</v>
      </c>
      <c r="V20" s="409">
        <v>3</v>
      </c>
      <c r="W20" s="355"/>
    </row>
    <row r="21" spans="1:23" ht="19.5" customHeight="1" x14ac:dyDescent="0.3">
      <c r="A21" s="283">
        <v>9</v>
      </c>
      <c r="B21" s="32">
        <v>44</v>
      </c>
      <c r="C21" s="68" t="s">
        <v>126</v>
      </c>
      <c r="D21" s="44" t="s">
        <v>147</v>
      </c>
      <c r="E21" s="303"/>
      <c r="F21" s="304">
        <v>2</v>
      </c>
      <c r="G21" s="305">
        <v>34.770000000000003</v>
      </c>
      <c r="H21" s="294">
        <f t="shared" ref="H21:H23" si="21">$G$5/G21</f>
        <v>4.1702617198734542</v>
      </c>
      <c r="I21" s="295">
        <f t="shared" si="13"/>
        <v>10</v>
      </c>
      <c r="J21" s="294">
        <f t="shared" si="14"/>
        <v>0</v>
      </c>
      <c r="K21" s="296">
        <f t="shared" si="15"/>
        <v>10</v>
      </c>
      <c r="L21" s="393">
        <v>4</v>
      </c>
      <c r="M21" s="139" t="s">
        <v>31</v>
      </c>
      <c r="N21" s="138"/>
      <c r="O21" s="138" t="e">
        <f t="shared" ref="O21:O24" si="22">$G$5/N21</f>
        <v>#DIV/0!</v>
      </c>
      <c r="P21" s="139">
        <f t="shared" si="16"/>
        <v>50</v>
      </c>
      <c r="Q21" s="138">
        <f t="shared" si="17"/>
        <v>0</v>
      </c>
      <c r="R21" s="140">
        <f t="shared" si="18"/>
        <v>100</v>
      </c>
      <c r="S21" s="395"/>
      <c r="T21" s="142">
        <f t="shared" si="19"/>
        <v>34.770000000000003</v>
      </c>
      <c r="U21" s="143">
        <f t="shared" si="20"/>
        <v>110</v>
      </c>
      <c r="V21" s="409">
        <v>5</v>
      </c>
      <c r="W21" s="355"/>
    </row>
    <row r="22" spans="1:23" ht="19.5" customHeight="1" x14ac:dyDescent="0.3">
      <c r="A22" s="283">
        <v>10</v>
      </c>
      <c r="B22" s="32">
        <v>45</v>
      </c>
      <c r="C22" s="68" t="s">
        <v>150</v>
      </c>
      <c r="D22" s="44" t="s">
        <v>151</v>
      </c>
      <c r="E22" s="303"/>
      <c r="F22" s="304"/>
      <c r="G22" s="305">
        <v>33.869999999999997</v>
      </c>
      <c r="H22" s="294">
        <f t="shared" si="21"/>
        <v>4.2810746973723059</v>
      </c>
      <c r="I22" s="295">
        <f t="shared" si="13"/>
        <v>0</v>
      </c>
      <c r="J22" s="294">
        <f t="shared" si="14"/>
        <v>0</v>
      </c>
      <c r="K22" s="296">
        <f t="shared" si="15"/>
        <v>0</v>
      </c>
      <c r="L22" s="394">
        <v>1</v>
      </c>
      <c r="M22" s="139">
        <v>2</v>
      </c>
      <c r="N22" s="138">
        <v>52.15</v>
      </c>
      <c r="O22" s="138">
        <f t="shared" si="22"/>
        <v>2.7804410354745928</v>
      </c>
      <c r="P22" s="139">
        <f t="shared" si="16"/>
        <v>10</v>
      </c>
      <c r="Q22" s="138">
        <f t="shared" si="17"/>
        <v>0</v>
      </c>
      <c r="R22" s="140">
        <f t="shared" si="18"/>
        <v>10</v>
      </c>
      <c r="S22" s="395">
        <v>3</v>
      </c>
      <c r="T22" s="142">
        <f t="shared" si="19"/>
        <v>86.02</v>
      </c>
      <c r="U22" s="143">
        <f t="shared" si="20"/>
        <v>10</v>
      </c>
      <c r="V22" s="409">
        <v>1</v>
      </c>
      <c r="W22" s="355"/>
    </row>
    <row r="23" spans="1:23" ht="36.75" customHeight="1" x14ac:dyDescent="0.3">
      <c r="A23" s="283">
        <v>11</v>
      </c>
      <c r="B23" s="32">
        <v>46</v>
      </c>
      <c r="C23" s="68" t="s">
        <v>152</v>
      </c>
      <c r="D23" s="44" t="s">
        <v>120</v>
      </c>
      <c r="E23" s="303"/>
      <c r="F23" s="306">
        <v>2</v>
      </c>
      <c r="G23" s="307">
        <v>32.47</v>
      </c>
      <c r="H23" s="294">
        <f t="shared" si="21"/>
        <v>4.4656606097936562</v>
      </c>
      <c r="I23" s="295">
        <f t="shared" si="13"/>
        <v>10</v>
      </c>
      <c r="J23" s="294">
        <f t="shared" si="14"/>
        <v>0</v>
      </c>
      <c r="K23" s="296">
        <f t="shared" si="15"/>
        <v>10</v>
      </c>
      <c r="L23" s="393">
        <v>3</v>
      </c>
      <c r="M23" s="308">
        <v>3</v>
      </c>
      <c r="N23" s="308">
        <v>31.03</v>
      </c>
      <c r="O23" s="138">
        <f t="shared" si="22"/>
        <v>4.6728971962616823</v>
      </c>
      <c r="P23" s="139">
        <f t="shared" si="16"/>
        <v>15</v>
      </c>
      <c r="Q23" s="138">
        <f t="shared" si="17"/>
        <v>0</v>
      </c>
      <c r="R23" s="140">
        <f t="shared" si="18"/>
        <v>15</v>
      </c>
      <c r="S23" s="394">
        <v>4</v>
      </c>
      <c r="T23" s="309">
        <f t="shared" si="19"/>
        <v>63.5</v>
      </c>
      <c r="U23" s="143">
        <f t="shared" si="20"/>
        <v>25</v>
      </c>
      <c r="V23" s="409">
        <v>2</v>
      </c>
      <c r="W23" s="401"/>
    </row>
    <row r="24" spans="1:23" ht="19.5" customHeight="1" x14ac:dyDescent="0.3">
      <c r="A24" s="283">
        <v>12</v>
      </c>
      <c r="B24" s="32">
        <v>46</v>
      </c>
      <c r="C24" s="68" t="s">
        <v>154</v>
      </c>
      <c r="D24" s="44" t="s">
        <v>155</v>
      </c>
      <c r="E24" s="303"/>
      <c r="F24" s="306" t="s">
        <v>31</v>
      </c>
      <c r="G24" s="306"/>
      <c r="H24" s="294"/>
      <c r="I24" s="295">
        <f t="shared" si="13"/>
        <v>50</v>
      </c>
      <c r="J24" s="294">
        <f t="shared" si="14"/>
        <v>0</v>
      </c>
      <c r="K24" s="296">
        <f t="shared" si="15"/>
        <v>100</v>
      </c>
      <c r="L24" s="393">
        <v>0</v>
      </c>
      <c r="M24" s="308">
        <v>2</v>
      </c>
      <c r="N24" s="308">
        <v>39.299999999999997</v>
      </c>
      <c r="O24" s="138">
        <f t="shared" si="22"/>
        <v>3.6895674300254457</v>
      </c>
      <c r="P24" s="139">
        <f t="shared" si="16"/>
        <v>10</v>
      </c>
      <c r="Q24" s="138">
        <f t="shared" si="17"/>
        <v>0</v>
      </c>
      <c r="R24" s="140">
        <f t="shared" si="18"/>
        <v>10</v>
      </c>
      <c r="S24" s="394">
        <v>2</v>
      </c>
      <c r="T24" s="309">
        <f t="shared" si="19"/>
        <v>39.299999999999997</v>
      </c>
      <c r="U24" s="143">
        <f t="shared" si="20"/>
        <v>110</v>
      </c>
      <c r="V24" s="409">
        <v>6</v>
      </c>
      <c r="W24" s="402"/>
    </row>
    <row r="25" spans="1:23" ht="19.5" customHeight="1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275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spans="1:23" ht="19.5" customHeight="1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275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</row>
    <row r="27" spans="1:23" ht="19.5" customHeight="1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275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spans="1:23" ht="19.5" customHeight="1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275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</row>
    <row r="29" spans="1:23" ht="19.5" customHeight="1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275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23" ht="19.5" customHeight="1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275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spans="1:23" ht="19.5" customHeight="1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275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</row>
    <row r="32" spans="1:23" ht="19.5" customHeight="1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275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</row>
    <row r="33" spans="1:23" ht="19.5" customHeight="1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275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</row>
    <row r="34" spans="1:23" ht="19.5" customHeight="1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275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  <row r="35" spans="1:23" ht="19.5" customHeight="1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275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</row>
    <row r="36" spans="1:23" ht="19.5" customHeight="1" x14ac:dyDescent="0.2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275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</row>
    <row r="37" spans="1:23" ht="19.5" customHeight="1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275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</row>
    <row r="38" spans="1:23" ht="19.5" customHeight="1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275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</row>
    <row r="39" spans="1:23" ht="19.5" customHeight="1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275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</row>
    <row r="40" spans="1:23" ht="19.5" customHeight="1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275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</row>
    <row r="41" spans="1:23" ht="19.5" customHeight="1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275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</row>
    <row r="42" spans="1:23" ht="19.5" customHeight="1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275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</row>
    <row r="43" spans="1:23" ht="19.5" customHeight="1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275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</row>
    <row r="44" spans="1:23" ht="19.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275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</row>
    <row r="45" spans="1:23" ht="19.5" customHeight="1" x14ac:dyDescent="0.2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275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</row>
    <row r="46" spans="1:23" ht="19.5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275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</row>
    <row r="47" spans="1:23" ht="19.5" customHeight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275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</row>
    <row r="48" spans="1:23" ht="19.5" customHeight="1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275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</row>
    <row r="49" spans="1:23" ht="19.5" customHeight="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275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</row>
    <row r="50" spans="1:23" ht="19.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275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</row>
    <row r="51" spans="1:23" ht="19.5" customHeight="1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275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</row>
    <row r="52" spans="1:23" ht="19.5" customHeight="1" x14ac:dyDescent="0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275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  <row r="53" spans="1:23" ht="19.5" customHeight="1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275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</row>
    <row r="54" spans="1:23" ht="19.5" customHeight="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275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</row>
    <row r="55" spans="1:23" ht="19.5" customHeight="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275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</row>
    <row r="56" spans="1:23" ht="19.5" customHeight="1" x14ac:dyDescent="0.2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275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</row>
    <row r="57" spans="1:23" ht="19.5" customHeight="1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275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</row>
    <row r="58" spans="1:23" ht="19.5" customHeight="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275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</row>
    <row r="59" spans="1:23" ht="19.5" customHeight="1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275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</row>
    <row r="60" spans="1:23" ht="19.5" customHeight="1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275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</row>
    <row r="61" spans="1:23" ht="19.5" customHeight="1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275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</row>
    <row r="62" spans="1:23" ht="19.5" customHeight="1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275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</row>
    <row r="63" spans="1:23" ht="19.5" customHeight="1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275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</row>
    <row r="64" spans="1:23" ht="19.5" customHeight="1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275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</row>
    <row r="65" spans="1:23" ht="19.5" customHeight="1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275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</row>
    <row r="66" spans="1:23" ht="19.5" customHeight="1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275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</row>
    <row r="67" spans="1:23" ht="19.5" customHeight="1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>
        <f>SUM('A1'!O5151)</f>
        <v>0</v>
      </c>
      <c r="L67" s="275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</row>
    <row r="68" spans="1:23" ht="19.5" customHeight="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275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</row>
    <row r="69" spans="1:23" ht="19.5" customHeight="1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275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</row>
    <row r="70" spans="1:23" ht="19.5" customHeight="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275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</row>
    <row r="71" spans="1:23" ht="19.5" customHeight="1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275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</row>
    <row r="72" spans="1:23" ht="19.5" customHeight="1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275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</row>
    <row r="73" spans="1:23" ht="19.5" customHeight="1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275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</row>
    <row r="74" spans="1:23" ht="19.5" customHeight="1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275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</row>
    <row r="75" spans="1:23" ht="19.5" customHeight="1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275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</row>
    <row r="76" spans="1:23" ht="19.5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275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</row>
    <row r="77" spans="1:23" ht="19.5" customHeight="1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275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</row>
    <row r="78" spans="1:23" ht="19.5" customHeight="1" x14ac:dyDescent="0.2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275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</row>
    <row r="79" spans="1:23" ht="19.5" customHeight="1" x14ac:dyDescent="0.25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275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</row>
    <row r="80" spans="1:23" ht="19.5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275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</row>
    <row r="81" spans="1:23" ht="19.5" customHeight="1" x14ac:dyDescent="0.2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275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</row>
    <row r="82" spans="1:23" ht="19.5" customHeight="1" x14ac:dyDescent="0.25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275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</row>
    <row r="83" spans="1:23" ht="19.5" customHeight="1" x14ac:dyDescent="0.2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275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</row>
    <row r="84" spans="1:23" ht="19.5" customHeight="1" x14ac:dyDescent="0.25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275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</row>
    <row r="85" spans="1:23" ht="19.5" customHeight="1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275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</row>
    <row r="86" spans="1:23" ht="19.5" customHeight="1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275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</row>
    <row r="87" spans="1:23" ht="19.5" customHeight="1" x14ac:dyDescent="0.25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275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</row>
    <row r="88" spans="1:23" ht="19.5" customHeight="1" x14ac:dyDescent="0.25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275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</row>
    <row r="89" spans="1:23" ht="19.5" customHeight="1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275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</row>
    <row r="90" spans="1:23" ht="19.5" customHeight="1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275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</row>
    <row r="91" spans="1:23" ht="19.5" customHeight="1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275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</row>
    <row r="92" spans="1:23" ht="19.5" customHeight="1" x14ac:dyDescent="0.25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275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3" ht="19.5" customHeight="1" x14ac:dyDescent="0.25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275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</row>
    <row r="94" spans="1:23" ht="19.5" customHeight="1" x14ac:dyDescent="0.25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275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</row>
    <row r="95" spans="1:23" ht="19.5" customHeight="1" x14ac:dyDescent="0.25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275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</row>
    <row r="96" spans="1:23" ht="19.5" customHeight="1" x14ac:dyDescent="0.25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275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</row>
    <row r="97" spans="1:23" ht="19.5" customHeight="1" x14ac:dyDescent="0.25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275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</row>
    <row r="98" spans="1:23" ht="19.5" customHeight="1" x14ac:dyDescent="0.25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75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</row>
    <row r="99" spans="1:23" ht="19.5" customHeight="1" x14ac:dyDescent="0.25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275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</row>
    <row r="100" spans="1:23" ht="19.5" customHeight="1" x14ac:dyDescent="0.25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275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</row>
    <row r="101" spans="1:23" ht="19.5" customHeight="1" x14ac:dyDescent="0.25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275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</row>
    <row r="102" spans="1:23" ht="19.5" customHeight="1" x14ac:dyDescent="0.25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275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</row>
    <row r="103" spans="1:23" ht="19.5" customHeight="1" x14ac:dyDescent="0.25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275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</row>
    <row r="104" spans="1:23" ht="19.5" customHeight="1" x14ac:dyDescent="0.25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275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</row>
    <row r="105" spans="1:23" ht="19.5" customHeight="1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275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</row>
    <row r="106" spans="1:23" ht="19.5" customHeight="1" x14ac:dyDescent="0.25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275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</row>
    <row r="107" spans="1:23" ht="19.5" customHeight="1" x14ac:dyDescent="0.25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275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</row>
    <row r="108" spans="1:23" ht="19.5" customHeight="1" x14ac:dyDescent="0.25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275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</row>
    <row r="109" spans="1:23" ht="19.5" customHeight="1" x14ac:dyDescent="0.25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275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</row>
    <row r="110" spans="1:23" ht="19.5" customHeight="1" x14ac:dyDescent="0.25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275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</row>
    <row r="111" spans="1:23" ht="19.5" customHeight="1" x14ac:dyDescent="0.25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275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</row>
    <row r="112" spans="1:23" ht="19.5" customHeight="1" x14ac:dyDescent="0.25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275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</row>
    <row r="113" spans="1:23" ht="19.5" customHeight="1" x14ac:dyDescent="0.25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275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</row>
    <row r="114" spans="1:23" ht="19.5" customHeight="1" x14ac:dyDescent="0.25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275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</row>
    <row r="115" spans="1:23" ht="19.5" customHeight="1" x14ac:dyDescent="0.25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275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</row>
    <row r="116" spans="1:23" ht="19.5" customHeight="1" x14ac:dyDescent="0.25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275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</row>
    <row r="117" spans="1:23" ht="19.5" customHeight="1" x14ac:dyDescent="0.25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275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</row>
    <row r="118" spans="1:23" ht="19.5" customHeight="1" x14ac:dyDescent="0.25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275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</row>
    <row r="119" spans="1:23" ht="19.5" customHeight="1" x14ac:dyDescent="0.25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275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</row>
    <row r="120" spans="1:23" ht="19.5" customHeight="1" x14ac:dyDescent="0.25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275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</row>
    <row r="121" spans="1:23" ht="19.5" customHeight="1" x14ac:dyDescent="0.25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275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</row>
    <row r="122" spans="1:23" ht="19.5" customHeight="1" x14ac:dyDescent="0.25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275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</row>
    <row r="123" spans="1:23" ht="19.5" customHeight="1" x14ac:dyDescent="0.25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275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</row>
    <row r="124" spans="1:23" ht="19.5" customHeight="1" x14ac:dyDescent="0.25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275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</row>
    <row r="125" spans="1:23" ht="19.5" customHeight="1" x14ac:dyDescent="0.25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275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</row>
    <row r="126" spans="1:23" ht="19.5" customHeight="1" x14ac:dyDescent="0.25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275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</row>
    <row r="127" spans="1:23" ht="19.5" customHeight="1" x14ac:dyDescent="0.25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275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</row>
    <row r="128" spans="1:23" ht="19.5" customHeight="1" x14ac:dyDescent="0.25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275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</row>
    <row r="129" spans="1:23" ht="19.5" customHeight="1" x14ac:dyDescent="0.25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275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</row>
    <row r="130" spans="1:23" ht="19.5" customHeight="1" x14ac:dyDescent="0.25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275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</row>
    <row r="131" spans="1:23" ht="19.5" customHeight="1" x14ac:dyDescent="0.25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275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</row>
    <row r="132" spans="1:23" ht="19.5" customHeight="1" x14ac:dyDescent="0.25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275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</row>
    <row r="133" spans="1:23" ht="19.5" customHeight="1" x14ac:dyDescent="0.25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275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</row>
    <row r="134" spans="1:23" ht="19.5" customHeight="1" x14ac:dyDescent="0.25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275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</row>
    <row r="135" spans="1:23" ht="19.5" customHeight="1" x14ac:dyDescent="0.25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275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</row>
    <row r="136" spans="1:23" ht="19.5" customHeight="1" x14ac:dyDescent="0.25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75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</row>
    <row r="137" spans="1:23" ht="19.5" customHeight="1" x14ac:dyDescent="0.25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275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</row>
    <row r="138" spans="1:23" ht="19.5" customHeight="1" x14ac:dyDescent="0.25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275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</row>
    <row r="139" spans="1:23" ht="19.5" customHeight="1" x14ac:dyDescent="0.25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275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</row>
    <row r="140" spans="1:23" ht="19.5" customHeight="1" x14ac:dyDescent="0.25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275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</row>
    <row r="141" spans="1:23" ht="19.5" customHeight="1" x14ac:dyDescent="0.25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275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</row>
    <row r="142" spans="1:23" ht="19.5" customHeight="1" x14ac:dyDescent="0.25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275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</row>
    <row r="143" spans="1:23" ht="19.5" customHeight="1" x14ac:dyDescent="0.25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275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</row>
    <row r="144" spans="1:23" ht="19.5" customHeight="1" x14ac:dyDescent="0.25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275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</row>
    <row r="145" spans="1:23" ht="19.5" customHeight="1" x14ac:dyDescent="0.25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275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</row>
    <row r="146" spans="1:23" ht="19.5" customHeight="1" x14ac:dyDescent="0.25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275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</row>
    <row r="147" spans="1:23" ht="19.5" customHeight="1" x14ac:dyDescent="0.25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275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</row>
    <row r="148" spans="1:23" ht="19.5" customHeight="1" x14ac:dyDescent="0.25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275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</row>
    <row r="149" spans="1:23" ht="19.5" customHeight="1" x14ac:dyDescent="0.25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275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</row>
    <row r="150" spans="1:23" ht="19.5" customHeight="1" x14ac:dyDescent="0.25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275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</row>
    <row r="151" spans="1:23" ht="19.5" customHeight="1" x14ac:dyDescent="0.25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275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</row>
    <row r="152" spans="1:23" ht="19.5" customHeight="1" x14ac:dyDescent="0.25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275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</row>
    <row r="153" spans="1:23" ht="19.5" customHeight="1" x14ac:dyDescent="0.25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275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</row>
    <row r="154" spans="1:23" ht="19.5" customHeight="1" x14ac:dyDescent="0.25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275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</row>
    <row r="155" spans="1:23" ht="19.5" customHeight="1" x14ac:dyDescent="0.25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275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</row>
    <row r="156" spans="1:23" ht="19.5" customHeight="1" x14ac:dyDescent="0.25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275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</row>
    <row r="157" spans="1:23" ht="19.5" customHeight="1" x14ac:dyDescent="0.25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275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</row>
    <row r="158" spans="1:23" ht="19.5" customHeight="1" x14ac:dyDescent="0.25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275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</row>
    <row r="159" spans="1:23" ht="19.5" customHeight="1" x14ac:dyDescent="0.25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275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</row>
    <row r="160" spans="1:23" ht="19.5" customHeight="1" x14ac:dyDescent="0.25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275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</row>
    <row r="161" spans="1:23" ht="19.5" customHeight="1" x14ac:dyDescent="0.25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275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</row>
    <row r="162" spans="1:23" ht="19.5" customHeight="1" x14ac:dyDescent="0.25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275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</row>
    <row r="163" spans="1:23" ht="19.5" customHeight="1" x14ac:dyDescent="0.25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275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</row>
    <row r="164" spans="1:23" ht="19.5" customHeight="1" x14ac:dyDescent="0.25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275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</row>
    <row r="165" spans="1:23" ht="19.5" customHeight="1" x14ac:dyDescent="0.25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275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</row>
    <row r="166" spans="1:23" ht="19.5" customHeight="1" x14ac:dyDescent="0.25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275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</row>
    <row r="167" spans="1:23" ht="19.5" customHeight="1" x14ac:dyDescent="0.25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275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</row>
    <row r="168" spans="1:23" ht="19.5" customHeight="1" x14ac:dyDescent="0.25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275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</row>
    <row r="169" spans="1:23" ht="19.5" customHeight="1" x14ac:dyDescent="0.25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275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</row>
    <row r="170" spans="1:23" ht="19.5" customHeight="1" x14ac:dyDescent="0.25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275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</row>
    <row r="171" spans="1:23" ht="19.5" customHeight="1" x14ac:dyDescent="0.25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275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</row>
    <row r="172" spans="1:23" ht="19.5" customHeight="1" x14ac:dyDescent="0.25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275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</row>
    <row r="173" spans="1:23" ht="19.5" customHeight="1" x14ac:dyDescent="0.25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275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</row>
    <row r="174" spans="1:23" ht="19.5" customHeight="1" x14ac:dyDescent="0.25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75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</row>
    <row r="175" spans="1:23" ht="19.5" customHeight="1" x14ac:dyDescent="0.2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275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</row>
    <row r="176" spans="1:23" ht="19.5" customHeight="1" x14ac:dyDescent="0.25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275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</row>
    <row r="177" spans="1:23" ht="19.5" customHeight="1" x14ac:dyDescent="0.25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275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</row>
    <row r="178" spans="1:23" ht="19.5" customHeight="1" x14ac:dyDescent="0.25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275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</row>
    <row r="179" spans="1:23" ht="19.5" customHeight="1" x14ac:dyDescent="0.25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275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</row>
    <row r="180" spans="1:23" ht="19.5" customHeight="1" x14ac:dyDescent="0.25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275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</row>
    <row r="181" spans="1:23" ht="19.5" customHeight="1" x14ac:dyDescent="0.25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275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</row>
    <row r="182" spans="1:23" ht="19.5" customHeight="1" x14ac:dyDescent="0.25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275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</row>
    <row r="183" spans="1:23" ht="19.5" customHeight="1" x14ac:dyDescent="0.25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275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</row>
    <row r="184" spans="1:23" ht="19.5" customHeight="1" x14ac:dyDescent="0.25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275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</row>
    <row r="185" spans="1:23" ht="19.5" customHeight="1" x14ac:dyDescent="0.2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275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</row>
    <row r="186" spans="1:23" ht="19.5" customHeight="1" x14ac:dyDescent="0.25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275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</row>
    <row r="187" spans="1:23" ht="19.5" customHeight="1" x14ac:dyDescent="0.2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275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</row>
    <row r="188" spans="1:23" ht="19.5" customHeight="1" x14ac:dyDescent="0.2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275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</row>
    <row r="189" spans="1:23" ht="19.5" customHeight="1" x14ac:dyDescent="0.2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275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</row>
    <row r="190" spans="1:23" ht="19.5" customHeight="1" x14ac:dyDescent="0.25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275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</row>
    <row r="191" spans="1:23" ht="19.5" customHeight="1" x14ac:dyDescent="0.25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275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</row>
    <row r="192" spans="1:23" ht="19.5" customHeight="1" x14ac:dyDescent="0.25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275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</row>
    <row r="193" spans="1:23" ht="19.5" customHeight="1" x14ac:dyDescent="0.25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275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</row>
    <row r="194" spans="1:23" ht="19.5" customHeight="1" x14ac:dyDescent="0.25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275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</row>
    <row r="195" spans="1:23" ht="19.5" customHeight="1" x14ac:dyDescent="0.25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275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</row>
    <row r="196" spans="1:23" ht="19.5" customHeight="1" x14ac:dyDescent="0.25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275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</row>
    <row r="197" spans="1:23" ht="19.5" customHeight="1" x14ac:dyDescent="0.25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275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</row>
    <row r="198" spans="1:23" ht="19.5" customHeight="1" x14ac:dyDescent="0.25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275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</row>
    <row r="199" spans="1:23" ht="19.5" customHeight="1" x14ac:dyDescent="0.25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275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</row>
    <row r="200" spans="1:23" ht="19.5" customHeight="1" x14ac:dyDescent="0.25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275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</row>
    <row r="201" spans="1:23" ht="19.5" customHeight="1" x14ac:dyDescent="0.25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275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</row>
    <row r="202" spans="1:23" ht="19.5" customHeight="1" x14ac:dyDescent="0.25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275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</row>
    <row r="203" spans="1:23" ht="19.5" customHeight="1" x14ac:dyDescent="0.25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275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</row>
    <row r="204" spans="1:23" ht="19.5" customHeight="1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275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</row>
    <row r="205" spans="1:23" ht="19.5" customHeight="1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275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</row>
    <row r="206" spans="1:23" ht="19.5" customHeight="1" x14ac:dyDescent="0.25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275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</row>
    <row r="207" spans="1:23" ht="19.5" customHeight="1" x14ac:dyDescent="0.25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275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</row>
    <row r="208" spans="1:23" ht="19.5" customHeight="1" x14ac:dyDescent="0.25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275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</row>
    <row r="209" spans="1:23" ht="19.5" customHeight="1" x14ac:dyDescent="0.25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275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</row>
    <row r="210" spans="1:23" ht="19.5" customHeight="1" x14ac:dyDescent="0.25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275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</row>
    <row r="211" spans="1:23" ht="19.5" customHeight="1" x14ac:dyDescent="0.25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75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</row>
    <row r="212" spans="1:23" ht="19.5" customHeight="1" x14ac:dyDescent="0.25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275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</row>
    <row r="213" spans="1:23" ht="19.5" customHeight="1" x14ac:dyDescent="0.25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275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</row>
    <row r="214" spans="1:23" ht="19.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275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</row>
    <row r="215" spans="1:23" ht="19.5" customHeight="1" x14ac:dyDescent="0.2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275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</row>
    <row r="216" spans="1:23" ht="19.5" customHeight="1" x14ac:dyDescent="0.25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275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</row>
    <row r="217" spans="1:23" ht="19.5" customHeight="1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275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</row>
    <row r="218" spans="1:23" ht="19.5" customHeight="1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275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</row>
    <row r="219" spans="1:23" ht="19.5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275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</row>
    <row r="220" spans="1:23" ht="19.5" customHeight="1" x14ac:dyDescent="0.25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275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</row>
    <row r="221" spans="1:23" ht="19.5" customHeight="1" x14ac:dyDescent="0.25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275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</row>
    <row r="222" spans="1:23" ht="19.5" customHeight="1" x14ac:dyDescent="0.25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275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</row>
    <row r="223" spans="1:23" ht="19.5" customHeight="1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275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</row>
    <row r="224" spans="1:23" ht="19.5" customHeight="1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275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</row>
    <row r="225" spans="1:23" ht="19.5" customHeight="1" x14ac:dyDescent="0.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275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</row>
    <row r="226" spans="1:23" ht="19.5" customHeight="1" x14ac:dyDescent="0.25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275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</row>
    <row r="227" spans="1:23" ht="19.5" customHeight="1" x14ac:dyDescent="0.25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275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</row>
    <row r="228" spans="1:23" ht="19.5" customHeight="1" x14ac:dyDescent="0.25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275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</row>
    <row r="229" spans="1:23" ht="19.5" customHeight="1" x14ac:dyDescent="0.25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275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</row>
    <row r="230" spans="1:23" ht="19.5" customHeight="1" x14ac:dyDescent="0.25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275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</row>
    <row r="231" spans="1:23" ht="19.5" customHeight="1" x14ac:dyDescent="0.25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275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</row>
    <row r="232" spans="1:23" ht="19.5" customHeight="1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275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</row>
    <row r="233" spans="1:23" ht="19.5" customHeight="1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275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</row>
    <row r="234" spans="1:23" ht="19.5" customHeight="1" x14ac:dyDescent="0.25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275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</row>
    <row r="235" spans="1:23" ht="19.5" customHeight="1" x14ac:dyDescent="0.2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275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</row>
    <row r="236" spans="1:23" ht="19.5" customHeight="1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275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</row>
    <row r="237" spans="1:23" ht="19.5" customHeight="1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275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</row>
    <row r="238" spans="1:23" ht="19.5" customHeight="1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275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</row>
    <row r="239" spans="1:23" ht="19.5" customHeight="1" x14ac:dyDescent="0.25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275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</row>
    <row r="240" spans="1:23" ht="19.5" customHeight="1" x14ac:dyDescent="0.25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275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</row>
    <row r="241" spans="1:23" ht="19.5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275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</row>
    <row r="242" spans="1:23" ht="19.5" customHeight="1" x14ac:dyDescent="0.25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275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</row>
    <row r="243" spans="1:23" ht="19.5" customHeight="1" x14ac:dyDescent="0.25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275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</row>
    <row r="244" spans="1:23" ht="19.5" customHeight="1" x14ac:dyDescent="0.25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275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</row>
    <row r="245" spans="1:23" ht="19.5" customHeight="1" x14ac:dyDescent="0.2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275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</row>
    <row r="246" spans="1:23" ht="19.5" customHeight="1" x14ac:dyDescent="0.25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275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</row>
    <row r="247" spans="1:23" ht="19.5" customHeight="1" x14ac:dyDescent="0.25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275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</row>
    <row r="248" spans="1:23" ht="19.5" customHeight="1" x14ac:dyDescent="0.25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275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</row>
    <row r="249" spans="1:23" ht="19.5" customHeight="1" x14ac:dyDescent="0.25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75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</row>
    <row r="250" spans="1:23" ht="19.5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275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</row>
    <row r="251" spans="1:23" ht="19.5" customHeight="1" x14ac:dyDescent="0.25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275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</row>
    <row r="252" spans="1:23" ht="19.5" customHeight="1" x14ac:dyDescent="0.25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275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</row>
    <row r="253" spans="1:23" ht="19.5" customHeight="1" x14ac:dyDescent="0.25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275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</row>
    <row r="254" spans="1:23" ht="19.5" customHeight="1" x14ac:dyDescent="0.25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275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</row>
    <row r="255" spans="1:23" ht="19.5" customHeight="1" x14ac:dyDescent="0.2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275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</row>
    <row r="256" spans="1:23" ht="19.5" customHeight="1" x14ac:dyDescent="0.25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275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</row>
    <row r="257" spans="1:23" ht="19.5" customHeight="1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275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</row>
    <row r="258" spans="1:23" ht="19.5" customHeight="1" x14ac:dyDescent="0.25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275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</row>
    <row r="259" spans="1:23" ht="19.5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275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</row>
    <row r="260" spans="1:23" ht="19.5" customHeight="1" x14ac:dyDescent="0.25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275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</row>
    <row r="261" spans="1:23" ht="19.5" customHeight="1" x14ac:dyDescent="0.25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275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</row>
    <row r="262" spans="1:23" ht="19.5" customHeight="1" x14ac:dyDescent="0.25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275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</row>
    <row r="263" spans="1:23" ht="19.5" customHeight="1" x14ac:dyDescent="0.25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275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</row>
    <row r="264" spans="1:23" ht="19.5" customHeight="1" x14ac:dyDescent="0.25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275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</row>
    <row r="265" spans="1:23" ht="19.5" customHeight="1" x14ac:dyDescent="0.2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275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</row>
    <row r="266" spans="1:23" ht="19.5" customHeight="1" x14ac:dyDescent="0.25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275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</row>
    <row r="267" spans="1:23" ht="19.5" customHeight="1" x14ac:dyDescent="0.25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275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</row>
    <row r="268" spans="1:23" ht="15.75" customHeight="1" x14ac:dyDescent="0.25"/>
    <row r="269" spans="1:23" ht="15.75" customHeight="1" x14ac:dyDescent="0.25"/>
    <row r="270" spans="1:23" ht="15.75" customHeight="1" x14ac:dyDescent="0.25"/>
    <row r="271" spans="1:23" ht="15.75" customHeight="1" x14ac:dyDescent="0.25"/>
    <row r="272" spans="1:2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3">
    <mergeCell ref="T6:U6"/>
    <mergeCell ref="V6:V8"/>
    <mergeCell ref="M5:N5"/>
    <mergeCell ref="B6:B8"/>
    <mergeCell ref="C6:E6"/>
    <mergeCell ref="L6:L8"/>
    <mergeCell ref="S6:S8"/>
    <mergeCell ref="W10:W16"/>
    <mergeCell ref="T17:U17"/>
    <mergeCell ref="W18:W23"/>
    <mergeCell ref="T19:U19"/>
    <mergeCell ref="C9:S9"/>
    <mergeCell ref="T9:U9"/>
    <mergeCell ref="I7:K7"/>
    <mergeCell ref="M7:M8"/>
    <mergeCell ref="N7:N8"/>
    <mergeCell ref="T7:T8"/>
    <mergeCell ref="U7:U8"/>
    <mergeCell ref="C7:C8"/>
    <mergeCell ref="D7:D8"/>
    <mergeCell ref="E7:E8"/>
    <mergeCell ref="F7:F8"/>
    <mergeCell ref="G7:G8"/>
  </mergeCells>
  <pageMargins left="0.25" right="0.25" top="0.75" bottom="0.75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J0+vet</vt:lpstr>
      <vt:lpstr>A3</vt:lpstr>
      <vt:lpstr>open</vt:lpstr>
      <vt:lpstr>A2</vt:lpstr>
      <vt:lpstr>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Jelena</cp:lastModifiedBy>
  <dcterms:modified xsi:type="dcterms:W3CDTF">2020-08-18T15:46:41Z</dcterms:modified>
</cp:coreProperties>
</file>